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года'!$8:$8</definedName>
  </definedNames>
  <calcPr calcId="124519"/>
</workbook>
</file>

<file path=xl/calcChain.xml><?xml version="1.0" encoding="utf-8"?>
<calcChain xmlns="http://schemas.openxmlformats.org/spreadsheetml/2006/main">
  <c r="T23" i="1"/>
  <c r="X12" l="1"/>
  <c r="W12"/>
  <c r="T12"/>
  <c r="X44"/>
  <c r="U44"/>
  <c r="U39" s="1"/>
  <c r="V44"/>
  <c r="V39" s="1"/>
  <c r="W44"/>
  <c r="T44"/>
  <c r="U28"/>
  <c r="V28"/>
  <c r="W28"/>
  <c r="X28"/>
  <c r="U12"/>
  <c r="V12"/>
  <c r="U20"/>
  <c r="U19" s="1"/>
  <c r="U10" s="1"/>
  <c r="V20"/>
  <c r="V19" s="1"/>
  <c r="V10" s="1"/>
  <c r="W20"/>
  <c r="W19" s="1"/>
  <c r="X20"/>
  <c r="X19" s="1"/>
  <c r="T20"/>
  <c r="T19" s="1"/>
  <c r="T28"/>
  <c r="X39" l="1"/>
  <c r="X42"/>
  <c r="W42"/>
  <c r="W39" s="1"/>
  <c r="T42"/>
  <c r="T39" s="1"/>
  <c r="F42"/>
  <c r="X15"/>
  <c r="W15"/>
  <c r="U23"/>
  <c r="V23"/>
  <c r="W23"/>
  <c r="X23"/>
  <c r="T15"/>
  <c r="T22" l="1"/>
  <c r="T27"/>
  <c r="X27"/>
  <c r="W27"/>
  <c r="X22"/>
  <c r="W22"/>
  <c r="T14"/>
  <c r="X14"/>
  <c r="W14"/>
  <c r="X11"/>
  <c r="W11"/>
  <c r="T11"/>
  <c r="X10" l="1"/>
  <c r="W10"/>
  <c r="T10"/>
</calcChain>
</file>

<file path=xl/sharedStrings.xml><?xml version="1.0" encoding="utf-8"?>
<sst xmlns="http://schemas.openxmlformats.org/spreadsheetml/2006/main" count="157" uniqueCount="95">
  <si>
    <t>Муниципальная программа Зазерского сельского поселения "Развитие культуры"</t>
  </si>
  <si>
    <t>02 0 00 00000</t>
  </si>
  <si>
    <t>02 0 00 01590</t>
  </si>
  <si>
    <t>08</t>
  </si>
  <si>
    <t>01</t>
  </si>
  <si>
    <t>Муниципальная программа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</si>
  <si>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04 0 00 00000</t>
  </si>
  <si>
    <t>04 0 00 25080</t>
  </si>
  <si>
    <t>03</t>
  </si>
  <si>
    <t>10</t>
  </si>
  <si>
    <t>04 0 00 89060</t>
  </si>
  <si>
    <t>09</t>
  </si>
  <si>
    <t>Муниципальная программа Зазерского сельского поселения ""Обеспечение общественного порядка и противодействие преступности"</t>
  </si>
  <si>
    <t>06 0 00 00000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</si>
  <si>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</si>
  <si>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06 0 00 25030</t>
  </si>
  <si>
    <t>14</t>
  </si>
  <si>
    <t>Муниципальная программа Зазерского сельского поселения "Благоустройство"</t>
  </si>
  <si>
    <t>07 0 00 00000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</si>
  <si>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</si>
  <si>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07 0 00 25040</t>
  </si>
  <si>
    <t>05</t>
  </si>
  <si>
    <t>07 0 00 25060</t>
  </si>
  <si>
    <t>Обеспечение деятельности Администрации Зазерского сельского поселения</t>
  </si>
  <si>
    <t>89 0 00 00000</t>
  </si>
  <si>
    <t>Администрация Зазерского сельского поселения</t>
  </si>
  <si>
    <t>89 2 00 00000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</si>
  <si>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</t>
  </si>
  <si>
    <t>89 2 00 00110</t>
  </si>
  <si>
    <t>04</t>
  </si>
  <si>
    <t>89 2 00 00190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</si>
  <si>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</si>
  <si>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89 2 00 25090</t>
  </si>
  <si>
    <t>Расходы на диспансеризацию муниципальных служащих в рамках непрограммных расходов органов местного самоуправления Администрации Зазерского сельского поселения (Закупка товаров, работ и услуг для обеспечения государственных (муниципальных) нужд)</t>
  </si>
  <si>
    <t>13</t>
  </si>
  <si>
    <t>89 2 00 51180</t>
  </si>
  <si>
    <t>02</t>
  </si>
  <si>
    <t>89 2 00 85410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</si>
  <si>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</si>
  <si>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89 2 00 99990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</si>
  <si>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</si>
  <si>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</si>
  <si>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Непрограммные расходы органов местного самоуправления Зазерского сельского поселения</t>
  </si>
  <si>
    <t>99 0 00 00000</t>
  </si>
  <si>
    <t>Финансовое обеспечение непредвиденных расходов</t>
  </si>
  <si>
    <t>99 1 00 00000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</si>
  <si>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</t>
  </si>
  <si>
    <t>99 1 00 91100</t>
  </si>
  <si>
    <t>11</t>
  </si>
  <si>
    <t>Непрограммные расходы</t>
  </si>
  <si>
    <t>99 9 00 00000</t>
  </si>
  <si>
    <t>99 9 00 89040</t>
  </si>
  <si>
    <t>06</t>
  </si>
  <si>
    <t xml:space="preserve"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</t>
  </si>
  <si>
    <t xml:space="preserve"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</t>
  </si>
  <si>
    <t xml:space="preserve">Расходы на обеспечение деятельности МБУК "Культура Зазерского сельского поселения" в рамках муниципальной программы Зазерского сельского поселения "Развитие культуры" (Субсидии бюджетным учреждениям) </t>
  </si>
  <si>
    <t>ВСЕГО</t>
  </si>
  <si>
    <t xml:space="preserve"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</t>
  </si>
  <si>
    <t>240</t>
  </si>
  <si>
    <t>89 2 00 72390</t>
  </si>
  <si>
    <t>Приложение №5</t>
  </si>
  <si>
    <t xml:space="preserve">Распределение бюджетных ассигнований </t>
  </si>
  <si>
    <t xml:space="preserve"> по целевым статьям (муниципальным программам Зазерского сельского поселения</t>
  </si>
  <si>
    <t xml:space="preserve"> и непрограммным направлениям деятельности),</t>
  </si>
  <si>
    <t xml:space="preserve"> группам (подгруппам) видов расходов, разделам, подразделам  классификации расходов</t>
  </si>
  <si>
    <t xml:space="preserve"> бюджета Зазерского сельского поселения Тацинского района на 2018 год и на плановый период 2019 и 2020 годов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</si>
  <si>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Зазерского сельского поселения (Закупка товаров, работ и услуг для обеспечения государственных (муниципальных) нужд)</t>
  </si>
  <si>
    <t>12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</si>
  <si>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</si>
  <si>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04 0 00 25100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</si>
  <si>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</si>
  <si>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</si>
  <si>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99 3 00 00000</t>
  </si>
  <si>
    <t>Проведение выборов (специальные расходы амках непрограммных расходов  органов местного  самоуправления Зазерского сельского поселения ) (Специальные расходы)</t>
  </si>
  <si>
    <t>99 3 00 92400</t>
  </si>
  <si>
    <t>07</t>
  </si>
  <si>
    <t>Иные межбюджетные трансферты бюджета  муниципальных районов на осуществление контроля за исполнением бюджетов поселений  и других функций 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</si>
  <si>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880</t>
  </si>
  <si>
    <t>Условно  утвержденные расходы по иным непрограммным мероприятиям в рамках непрограммного направления деятельности «Реализация функций органов местного самоуправления Зазерского сельского поселения» (Специальные расходы)</t>
  </si>
  <si>
    <t>Расходы на осуществление полномочий по определению в соответствии с частью 1 статьи 11.2Областного закона от 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</si>
  <si>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</si>
  <si>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муниципальной программыЗазерского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 (Иные межбюджетные трансферты) (Межбюджетные трансферты)</t>
  </si>
  <si>
    <t>99 9 00 89050</t>
  </si>
  <si>
    <t>99 9 00 90110</t>
  </si>
  <si>
    <t>Расходы на обеспечение мероприятий «Развитие спортивных мероприятий» в рамках непрограммных расходов органов местного самоуправления Зазерского сельского поселения  (Закупка товаров, работ и услуг для обеспечения государственных (муниципальных) нужд)</t>
  </si>
  <si>
    <t>99 9 00 89060</t>
  </si>
  <si>
    <t>бюджета Зазерского сельского поселения Тацинского района на 2020 год и на плановый период 2021 и 2022годов</t>
  </si>
  <si>
    <t>99 9 00 85550</t>
  </si>
  <si>
    <t>Расходы на капитальный ремонт гидротехнических сооружений ,находящихся в муниципальной собственности ,и бесхозяйных гидротехнических сооружений в рамках непрограммных расходов органов местного самоуправления  Зазерского сельского поселения (Иные закупки товаров, работ и услуг для обеспечения государственных (муниципальных) нужд)</t>
  </si>
  <si>
    <t>08 00 00 S3700</t>
  </si>
  <si>
    <t>08 00 00 L0650</t>
  </si>
  <si>
    <t>Мероприятия по содержанию мест захоронений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</si>
  <si>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07 0 00 25050</t>
  </si>
  <si>
    <t xml:space="preserve">к    решению Собрания депутатов Зазерского сельского поселения от 28 января 2020г. № 118"О внесении изменений в решение Собрания депутатов Зазерского сельского поселения Тацинского района  от 26.12.2019г.№115 "О бюджете Зазерского сельского поселения Тацинского района на 2020год плановый период  2021-2022г.г..                </t>
  </si>
  <si>
    <t xml:space="preserve">Приложение №3 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</si>
</sst>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0.0"/>
  </numFmts>
  <fonts count="13">
    <font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165" fontId="5" fillId="3" borderId="2" xfId="0" applyNumberFormat="1" applyFont="1" applyFill="1" applyBorder="1" applyAlignment="1">
      <alignment horizontal="right" vertical="top"/>
    </xf>
    <xf numFmtId="4" fontId="5" fillId="3" borderId="2" xfId="0" applyNumberFormat="1" applyFont="1" applyFill="1" applyBorder="1" applyAlignment="1">
      <alignment horizontal="right" vertical="top"/>
    </xf>
    <xf numFmtId="165" fontId="2" fillId="3" borderId="2" xfId="0" applyNumberFormat="1" applyFont="1" applyFill="1" applyBorder="1" applyAlignment="1">
      <alignment horizontal="right" vertical="top" wrapText="1"/>
    </xf>
    <xf numFmtId="165" fontId="2" fillId="3" borderId="2" xfId="0" applyNumberFormat="1" applyFont="1" applyFill="1" applyBorder="1" applyAlignment="1">
      <alignment horizontal="right" vertical="center" wrapText="1"/>
    </xf>
    <xf numFmtId="49" fontId="5" fillId="3" borderId="2" xfId="0" applyNumberFormat="1" applyFont="1" applyFill="1" applyBorder="1" applyAlignment="1">
      <alignment horizontal="left" vertical="top" wrapText="1"/>
    </xf>
    <xf numFmtId="0" fontId="6" fillId="3" borderId="2" xfId="0" applyNumberFormat="1" applyFont="1" applyFill="1" applyBorder="1" applyAlignment="1">
      <alignment vertical="center" wrapText="1"/>
    </xf>
    <xf numFmtId="49" fontId="2" fillId="3" borderId="2" xfId="0" applyNumberFormat="1" applyFont="1" applyFill="1" applyBorder="1" applyAlignment="1">
      <alignment horizontal="left" vertical="top" wrapText="1"/>
    </xf>
    <xf numFmtId="0" fontId="2" fillId="3" borderId="2" xfId="0" applyNumberFormat="1" applyFont="1" applyFill="1" applyBorder="1" applyAlignment="1">
      <alignment horizontal="left" vertical="top" wrapText="1"/>
    </xf>
    <xf numFmtId="0" fontId="4" fillId="3" borderId="2" xfId="0" applyNumberFormat="1" applyFont="1" applyFill="1" applyBorder="1" applyAlignment="1">
      <alignment vertical="center" wrapText="1"/>
    </xf>
    <xf numFmtId="49" fontId="4" fillId="3" borderId="2" xfId="0" applyNumberFormat="1" applyFont="1" applyFill="1" applyBorder="1" applyAlignment="1">
      <alignment horizontal="left" vertical="top" wrapText="1"/>
    </xf>
    <xf numFmtId="164" fontId="5" fillId="3" borderId="2" xfId="0" applyNumberFormat="1" applyFont="1" applyFill="1" applyBorder="1" applyAlignment="1">
      <alignment vertical="center" wrapText="1"/>
    </xf>
    <xf numFmtId="49" fontId="3" fillId="3" borderId="2" xfId="0" applyNumberFormat="1" applyFont="1" applyFill="1" applyBorder="1" applyAlignment="1">
      <alignment horizontal="left" vertical="top" wrapText="1"/>
    </xf>
    <xf numFmtId="0" fontId="3" fillId="3" borderId="2" xfId="0" applyNumberFormat="1" applyFont="1" applyFill="1" applyBorder="1" applyAlignment="1">
      <alignment horizontal="left" vertical="top" wrapText="1"/>
    </xf>
    <xf numFmtId="165" fontId="3" fillId="3" borderId="2" xfId="0" applyNumberFormat="1" applyFont="1" applyFill="1" applyBorder="1" applyAlignment="1">
      <alignment horizontal="right" vertical="top" wrapText="1"/>
    </xf>
    <xf numFmtId="0" fontId="4" fillId="3" borderId="2" xfId="0" applyNumberFormat="1" applyFont="1" applyFill="1" applyBorder="1" applyAlignment="1">
      <alignment horizontal="left" vertical="top" wrapText="1"/>
    </xf>
    <xf numFmtId="165" fontId="4" fillId="3" borderId="2" xfId="0" applyNumberFormat="1" applyFont="1" applyFill="1" applyBorder="1" applyAlignment="1">
      <alignment horizontal="right" vertical="top" wrapText="1"/>
    </xf>
    <xf numFmtId="164" fontId="3" fillId="3" borderId="2" xfId="0" applyNumberFormat="1" applyFont="1" applyFill="1" applyBorder="1" applyAlignment="1">
      <alignment vertical="center" wrapText="1"/>
    </xf>
    <xf numFmtId="0" fontId="2" fillId="3" borderId="2" xfId="0" applyNumberFormat="1" applyFont="1" applyFill="1" applyBorder="1" applyAlignment="1">
      <alignment vertical="center" wrapText="1"/>
    </xf>
    <xf numFmtId="49" fontId="6" fillId="3" borderId="2" xfId="0" applyNumberFormat="1" applyFont="1" applyFill="1" applyBorder="1" applyAlignment="1">
      <alignment horizontal="left" vertical="top" wrapText="1"/>
    </xf>
    <xf numFmtId="0" fontId="3" fillId="3" borderId="2" xfId="0" applyNumberFormat="1" applyFont="1" applyFill="1" applyBorder="1" applyAlignment="1">
      <alignment vertical="center" wrapText="1"/>
    </xf>
    <xf numFmtId="164" fontId="4" fillId="3" borderId="2" xfId="0" applyNumberFormat="1" applyFont="1" applyFill="1" applyBorder="1" applyAlignment="1">
      <alignment vertical="center" wrapText="1"/>
    </xf>
    <xf numFmtId="0" fontId="0" fillId="3" borderId="0" xfId="0" applyFill="1"/>
    <xf numFmtId="165" fontId="0" fillId="3" borderId="0" xfId="0" applyNumberFormat="1" applyFill="1"/>
    <xf numFmtId="0" fontId="8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/>
    <xf numFmtId="164" fontId="3" fillId="3" borderId="2" xfId="0" applyNumberFormat="1" applyFont="1" applyFill="1" applyBorder="1" applyAlignment="1">
      <alignment horizontal="justify" vertical="center" wrapText="1"/>
    </xf>
    <xf numFmtId="0" fontId="9" fillId="0" borderId="2" xfId="0" applyFont="1" applyBorder="1" applyAlignment="1">
      <alignment horizontal="left" vertical="top" wrapText="1"/>
    </xf>
    <xf numFmtId="165" fontId="10" fillId="2" borderId="2" xfId="0" applyNumberFormat="1" applyFont="1" applyFill="1" applyBorder="1" applyAlignment="1">
      <alignment horizontal="right" vertical="center" wrapText="1"/>
    </xf>
    <xf numFmtId="165" fontId="9" fillId="3" borderId="2" xfId="0" applyNumberFormat="1" applyFont="1" applyFill="1" applyBorder="1" applyAlignment="1">
      <alignment horizontal="right" vertical="top" wrapText="1"/>
    </xf>
    <xf numFmtId="0" fontId="9" fillId="3" borderId="2" xfId="0" applyNumberFormat="1" applyFont="1" applyFill="1" applyBorder="1" applyAlignment="1">
      <alignment vertical="center" wrapText="1"/>
    </xf>
    <xf numFmtId="49" fontId="9" fillId="3" borderId="2" xfId="0" applyNumberFormat="1" applyFont="1" applyFill="1" applyBorder="1" applyAlignment="1">
      <alignment horizontal="left" vertical="top" wrapText="1"/>
    </xf>
    <xf numFmtId="0" fontId="9" fillId="3" borderId="2" xfId="0" applyNumberFormat="1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/>
    </xf>
    <xf numFmtId="164" fontId="4" fillId="0" borderId="3" xfId="0" applyNumberFormat="1" applyFont="1" applyBorder="1" applyAlignment="1" applyProtection="1">
      <alignment horizontal="justify" vertical="center" wrapText="1"/>
    </xf>
    <xf numFmtId="49" fontId="3" fillId="3" borderId="2" xfId="0" applyNumberFormat="1" applyFont="1" applyFill="1" applyBorder="1" applyAlignment="1">
      <alignment horizontal="center" vertical="top" wrapText="1"/>
    </xf>
    <xf numFmtId="165" fontId="3" fillId="3" borderId="2" xfId="0" applyNumberFormat="1" applyFont="1" applyFill="1" applyBorder="1" applyAlignment="1">
      <alignment horizontal="right" vertical="top"/>
    </xf>
    <xf numFmtId="0" fontId="0" fillId="0" borderId="0" xfId="0" applyAlignment="1">
      <alignment horizontal="right"/>
    </xf>
    <xf numFmtId="49" fontId="3" fillId="3" borderId="2" xfId="0" applyNumberFormat="1" applyFont="1" applyFill="1" applyBorder="1" applyAlignment="1">
      <alignment horizontal="justify" vertical="center" wrapText="1"/>
    </xf>
    <xf numFmtId="0" fontId="11" fillId="0" borderId="2" xfId="0" applyFont="1" applyBorder="1" applyAlignment="1">
      <alignment horizontal="left" vertical="top" wrapText="1"/>
    </xf>
    <xf numFmtId="165" fontId="11" fillId="0" borderId="2" xfId="0" applyNumberFormat="1" applyFont="1" applyBorder="1" applyAlignment="1">
      <alignment horizontal="right" vertical="top" wrapText="1"/>
    </xf>
    <xf numFmtId="49" fontId="11" fillId="0" borderId="2" xfId="0" applyNumberFormat="1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4" borderId="2" xfId="0" applyNumberFormat="1" applyFont="1" applyFill="1" applyBorder="1" applyAlignment="1">
      <alignment horizontal="left" vertical="top" wrapText="1"/>
    </xf>
    <xf numFmtId="0" fontId="9" fillId="0" borderId="2" xfId="0" applyNumberFormat="1" applyFont="1" applyBorder="1" applyAlignment="1">
      <alignment horizontal="left" vertical="top" wrapText="1"/>
    </xf>
    <xf numFmtId="165" fontId="7" fillId="0" borderId="2" xfId="0" applyNumberFormat="1" applyFont="1" applyBorder="1" applyAlignment="1">
      <alignment horizontal="right" vertical="top" wrapText="1"/>
    </xf>
    <xf numFmtId="165" fontId="11" fillId="3" borderId="2" xfId="0" applyNumberFormat="1" applyFont="1" applyFill="1" applyBorder="1" applyAlignment="1">
      <alignment horizontal="right" vertical="top" wrapText="1"/>
    </xf>
    <xf numFmtId="0" fontId="12" fillId="3" borderId="2" xfId="0" applyNumberFormat="1" applyFont="1" applyFill="1" applyBorder="1" applyAlignment="1">
      <alignment vertical="center" wrapText="1"/>
    </xf>
    <xf numFmtId="49" fontId="12" fillId="3" borderId="2" xfId="0" applyNumberFormat="1" applyFont="1" applyFill="1" applyBorder="1" applyAlignment="1">
      <alignment horizontal="center" vertical="top" wrapText="1"/>
    </xf>
    <xf numFmtId="0" fontId="12" fillId="3" borderId="2" xfId="0" applyNumberFormat="1" applyFont="1" applyFill="1" applyBorder="1" applyAlignment="1">
      <alignment horizontal="center" vertical="top" wrapText="1"/>
    </xf>
    <xf numFmtId="166" fontId="12" fillId="3" borderId="2" xfId="0" applyNumberFormat="1" applyFont="1" applyFill="1" applyBorder="1" applyAlignment="1">
      <alignment horizontal="right" vertical="top" wrapText="1"/>
    </xf>
    <xf numFmtId="0" fontId="1" fillId="3" borderId="2" xfId="0" applyFont="1" applyFill="1" applyBorder="1" applyAlignment="1">
      <alignment horizontal="left" vertical="top" wrapText="1"/>
    </xf>
    <xf numFmtId="49" fontId="12" fillId="3" borderId="2" xfId="0" applyNumberFormat="1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4" fontId="3" fillId="3" borderId="2" xfId="0" applyNumberFormat="1" applyFont="1" applyFill="1" applyBorder="1" applyAlignment="1">
      <alignment horizontal="right" vertical="top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right" vertical="top" wrapText="1"/>
    </xf>
    <xf numFmtId="0" fontId="1" fillId="2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53"/>
  <sheetViews>
    <sheetView tabSelected="1" workbookViewId="0">
      <selection activeCell="Z3" sqref="Z3"/>
    </sheetView>
  </sheetViews>
  <sheetFormatPr defaultRowHeight="14.45" customHeight="1"/>
  <cols>
    <col min="1" max="1" width="80.7109375" customWidth="1"/>
    <col min="2" max="2" width="15.42578125" customWidth="1"/>
    <col min="3" max="16" width="8" hidden="1"/>
    <col min="17" max="17" width="7.140625" customWidth="1"/>
    <col min="18" max="18" width="7" customWidth="1"/>
    <col min="19" max="19" width="9" customWidth="1"/>
    <col min="20" max="20" width="15.85546875" customWidth="1"/>
    <col min="21" max="22" width="8" hidden="1"/>
    <col min="23" max="23" width="16.140625" customWidth="1"/>
    <col min="24" max="24" width="20" customWidth="1"/>
  </cols>
  <sheetData>
    <row r="1" spans="1:24" ht="15.75">
      <c r="A1" s="27"/>
      <c r="B1" s="59"/>
      <c r="C1" s="59"/>
      <c r="D1" s="59"/>
      <c r="E1" s="59"/>
      <c r="F1" s="59"/>
      <c r="G1" s="28"/>
      <c r="H1" s="26" t="s">
        <v>60</v>
      </c>
      <c r="I1" s="27"/>
      <c r="J1" s="59"/>
      <c r="K1" s="59"/>
      <c r="L1" s="59"/>
      <c r="M1" s="59"/>
      <c r="N1" s="59"/>
      <c r="O1" s="28"/>
      <c r="P1" s="26" t="s">
        <v>60</v>
      </c>
      <c r="Q1" s="27"/>
      <c r="R1" s="59"/>
      <c r="S1" s="59"/>
      <c r="T1" s="59"/>
      <c r="U1" s="59"/>
      <c r="V1" s="59"/>
      <c r="W1" s="28"/>
      <c r="X1" s="26" t="s">
        <v>94</v>
      </c>
    </row>
    <row r="2" spans="1:24" ht="45" customHeight="1">
      <c r="A2" s="60" t="s">
        <v>93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</row>
    <row r="3" spans="1:24" ht="6" customHeight="1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</row>
    <row r="4" spans="1:24" ht="21" customHeight="1">
      <c r="A4" s="58" t="s">
        <v>61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</row>
    <row r="5" spans="1:24" ht="18" customHeight="1">
      <c r="A5" s="58" t="s">
        <v>62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</row>
    <row r="6" spans="1:24" ht="19.5" customHeight="1">
      <c r="A6" s="58" t="s">
        <v>63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</row>
    <row r="7" spans="1:24" ht="18" customHeight="1">
      <c r="A7" s="58" t="s">
        <v>64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</row>
    <row r="8" spans="1:24" ht="15.75" hidden="1" customHeight="1">
      <c r="A8" s="36" t="s">
        <v>65</v>
      </c>
      <c r="B8" s="36"/>
      <c r="C8" s="36"/>
      <c r="D8" s="36"/>
      <c r="E8" s="36"/>
      <c r="F8" s="36"/>
      <c r="G8" s="36"/>
      <c r="H8" s="36"/>
      <c r="I8" s="36" t="s">
        <v>65</v>
      </c>
      <c r="J8" s="36"/>
      <c r="K8" s="36"/>
      <c r="L8" s="36"/>
      <c r="M8" s="36"/>
      <c r="N8" s="36"/>
      <c r="O8" s="36"/>
      <c r="P8" s="36"/>
      <c r="Q8" s="36" t="s">
        <v>65</v>
      </c>
      <c r="R8" s="36"/>
      <c r="S8" s="36"/>
      <c r="T8" s="36"/>
      <c r="U8" s="36"/>
      <c r="V8" s="36"/>
      <c r="W8" s="36"/>
      <c r="X8" s="36"/>
    </row>
    <row r="9" spans="1:24" ht="21" customHeight="1">
      <c r="A9" s="58" t="s">
        <v>86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</row>
    <row r="10" spans="1:24" ht="55.5" customHeight="1">
      <c r="A10" s="30" t="s">
        <v>56</v>
      </c>
      <c r="B10" s="2"/>
      <c r="C10" s="2"/>
      <c r="D10" s="2"/>
      <c r="E10" s="2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31">
        <f>T11+T14+T19+T22+T27+T39</f>
        <v>7676.9</v>
      </c>
      <c r="U10" s="31">
        <f>U11+U14+U19+U22+U27+U39</f>
        <v>20</v>
      </c>
      <c r="V10" s="31">
        <f>V11+V14+V19+V22+V27+V39</f>
        <v>20</v>
      </c>
      <c r="W10" s="31">
        <f>W11+W14+W19+W22+W27+W39</f>
        <v>7787.4</v>
      </c>
      <c r="X10" s="31">
        <f>X11+X14+X19+X22+X27+X39</f>
        <v>24661.1</v>
      </c>
    </row>
    <row r="11" spans="1:24" ht="33.4" customHeight="1">
      <c r="A11" s="8" t="s">
        <v>0</v>
      </c>
      <c r="B11" s="9" t="s">
        <v>1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0"/>
      <c r="R11" s="9"/>
      <c r="S11" s="9"/>
      <c r="T11" s="6">
        <f>T12</f>
        <v>1311.5</v>
      </c>
      <c r="U11" s="6"/>
      <c r="V11" s="6"/>
      <c r="W11" s="6">
        <f>W12</f>
        <v>1351.2</v>
      </c>
      <c r="X11" s="6">
        <f>X12</f>
        <v>1394.1</v>
      </c>
    </row>
    <row r="12" spans="1:24" ht="48" customHeight="1">
      <c r="A12" s="33" t="s">
        <v>0</v>
      </c>
      <c r="B12" s="34" t="s">
        <v>1</v>
      </c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0"/>
      <c r="R12" s="9"/>
      <c r="S12" s="9"/>
      <c r="T12" s="6">
        <f>T13</f>
        <v>1311.5</v>
      </c>
      <c r="U12" s="6" t="e">
        <f>U13+#REF!</f>
        <v>#REF!</v>
      </c>
      <c r="V12" s="6" t="e">
        <f>V13+#REF!</f>
        <v>#REF!</v>
      </c>
      <c r="W12" s="6">
        <f>W13</f>
        <v>1351.2</v>
      </c>
      <c r="X12" s="6">
        <f>X13</f>
        <v>1394.1</v>
      </c>
    </row>
    <row r="13" spans="1:24" ht="64.5" customHeight="1">
      <c r="A13" s="13" t="s">
        <v>55</v>
      </c>
      <c r="B13" s="14" t="s">
        <v>2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5">
        <v>610</v>
      </c>
      <c r="R13" s="14" t="s">
        <v>3</v>
      </c>
      <c r="S13" s="14" t="s">
        <v>4</v>
      </c>
      <c r="T13" s="16">
        <v>1311.5</v>
      </c>
      <c r="U13" s="16"/>
      <c r="V13" s="16"/>
      <c r="W13" s="16">
        <v>1351.2</v>
      </c>
      <c r="X13" s="16">
        <v>1394.1</v>
      </c>
    </row>
    <row r="14" spans="1:24" ht="66.95" customHeight="1">
      <c r="A14" s="8" t="s">
        <v>5</v>
      </c>
      <c r="B14" s="9" t="s">
        <v>6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0"/>
      <c r="R14" s="9"/>
      <c r="S14" s="9"/>
      <c r="T14" s="5">
        <f>T15</f>
        <v>136.9</v>
      </c>
      <c r="U14" s="5"/>
      <c r="V14" s="5"/>
      <c r="W14" s="5">
        <f>W15</f>
        <v>163.6</v>
      </c>
      <c r="X14" s="5">
        <f>X15</f>
        <v>163.9</v>
      </c>
    </row>
    <row r="15" spans="1:24" ht="63.75" customHeight="1">
      <c r="A15" s="33" t="s">
        <v>5</v>
      </c>
      <c r="B15" s="34" t="s">
        <v>6</v>
      </c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5"/>
      <c r="R15" s="34"/>
      <c r="S15" s="12"/>
      <c r="T15" s="32">
        <f>T16+T18+T17</f>
        <v>136.9</v>
      </c>
      <c r="U15" s="32"/>
      <c r="V15" s="32"/>
      <c r="W15" s="32">
        <f>W16+W18+W17</f>
        <v>163.6</v>
      </c>
      <c r="X15" s="32">
        <f>X16+X18+X17</f>
        <v>163.9</v>
      </c>
    </row>
    <row r="16" spans="1:24" ht="88.5" customHeight="1">
      <c r="A16" s="13" t="s">
        <v>57</v>
      </c>
      <c r="B16" s="14" t="s">
        <v>7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5">
        <v>240</v>
      </c>
      <c r="R16" s="14" t="s">
        <v>8</v>
      </c>
      <c r="S16" s="14" t="s">
        <v>9</v>
      </c>
      <c r="T16" s="16">
        <v>1.5</v>
      </c>
      <c r="U16" s="16"/>
      <c r="V16" s="16"/>
      <c r="W16" s="16">
        <v>1.5</v>
      </c>
      <c r="X16" s="16">
        <v>1.5</v>
      </c>
    </row>
    <row r="17" spans="1:29" ht="99.75" customHeight="1">
      <c r="A17" s="37" t="s">
        <v>68</v>
      </c>
      <c r="B17" s="38" t="s">
        <v>69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5">
        <v>240</v>
      </c>
      <c r="R17" s="14" t="s">
        <v>8</v>
      </c>
      <c r="S17" s="14" t="s">
        <v>9</v>
      </c>
      <c r="T17" s="39">
        <v>129.4</v>
      </c>
      <c r="U17" s="39"/>
      <c r="V17" s="39"/>
      <c r="W17" s="39">
        <v>155.9</v>
      </c>
      <c r="X17" s="39">
        <v>155.9</v>
      </c>
    </row>
    <row r="18" spans="1:29" ht="155.25" customHeight="1">
      <c r="A18" s="19" t="s">
        <v>81</v>
      </c>
      <c r="B18" s="14" t="s">
        <v>10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5">
        <v>540</v>
      </c>
      <c r="R18" s="14" t="s">
        <v>8</v>
      </c>
      <c r="S18" s="14" t="s">
        <v>11</v>
      </c>
      <c r="T18" s="16">
        <v>6</v>
      </c>
      <c r="U18" s="16"/>
      <c r="V18" s="16"/>
      <c r="W18" s="16">
        <v>6.2</v>
      </c>
      <c r="X18" s="16">
        <v>6.5</v>
      </c>
    </row>
    <row r="19" spans="1:29" ht="53.25" customHeight="1">
      <c r="A19" s="8" t="s">
        <v>12</v>
      </c>
      <c r="B19" s="9" t="s">
        <v>13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0"/>
      <c r="R19" s="9"/>
      <c r="S19" s="9"/>
      <c r="T19" s="32">
        <f>T20</f>
        <v>5</v>
      </c>
      <c r="U19" s="32">
        <f t="shared" ref="U19:X19" si="0">U20</f>
        <v>0</v>
      </c>
      <c r="V19" s="32">
        <f t="shared" si="0"/>
        <v>0</v>
      </c>
      <c r="W19" s="32">
        <f t="shared" si="0"/>
        <v>5</v>
      </c>
      <c r="X19" s="32">
        <f t="shared" si="0"/>
        <v>5</v>
      </c>
    </row>
    <row r="20" spans="1:29" ht="49.5" customHeight="1">
      <c r="A20" s="20" t="s">
        <v>12</v>
      </c>
      <c r="B20" s="9" t="s">
        <v>13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0"/>
      <c r="R20" s="9"/>
      <c r="S20" s="9"/>
      <c r="T20" s="32">
        <f>T21</f>
        <v>5</v>
      </c>
      <c r="U20" s="32">
        <f t="shared" ref="U20:X20" si="1">U21</f>
        <v>0</v>
      </c>
      <c r="V20" s="32">
        <f t="shared" si="1"/>
        <v>0</v>
      </c>
      <c r="W20" s="32">
        <f t="shared" si="1"/>
        <v>5</v>
      </c>
      <c r="X20" s="32">
        <f t="shared" si="1"/>
        <v>5</v>
      </c>
    </row>
    <row r="21" spans="1:29" ht="89.25" customHeight="1">
      <c r="A21" s="13" t="s">
        <v>14</v>
      </c>
      <c r="B21" s="14" t="s">
        <v>15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5">
        <v>240</v>
      </c>
      <c r="R21" s="14" t="s">
        <v>8</v>
      </c>
      <c r="S21" s="14" t="s">
        <v>16</v>
      </c>
      <c r="T21" s="16">
        <v>5</v>
      </c>
      <c r="U21" s="16"/>
      <c r="V21" s="16"/>
      <c r="W21" s="16">
        <v>5</v>
      </c>
      <c r="X21" s="16">
        <v>5</v>
      </c>
    </row>
    <row r="22" spans="1:29" ht="33.4" customHeight="1">
      <c r="A22" s="20" t="s">
        <v>17</v>
      </c>
      <c r="B22" s="21" t="s">
        <v>18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0"/>
      <c r="R22" s="9"/>
      <c r="S22" s="9"/>
      <c r="T22" s="5">
        <f>T23</f>
        <v>568.79999999999995</v>
      </c>
      <c r="U22" s="5"/>
      <c r="V22" s="5"/>
      <c r="W22" s="5">
        <f>W23</f>
        <v>962.8</v>
      </c>
      <c r="X22" s="5">
        <f>X23</f>
        <v>804.2</v>
      </c>
    </row>
    <row r="23" spans="1:29" ht="45" customHeight="1">
      <c r="A23" s="20" t="s">
        <v>17</v>
      </c>
      <c r="B23" s="9" t="s">
        <v>18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9"/>
      <c r="S23" s="9"/>
      <c r="T23" s="5">
        <f>T24+T26+T25</f>
        <v>568.79999999999995</v>
      </c>
      <c r="U23" s="5">
        <f t="shared" ref="U23:X23" si="2">U24+U26</f>
        <v>0</v>
      </c>
      <c r="V23" s="5">
        <f t="shared" si="2"/>
        <v>0</v>
      </c>
      <c r="W23" s="5">
        <f t="shared" si="2"/>
        <v>962.8</v>
      </c>
      <c r="X23" s="5">
        <f t="shared" si="2"/>
        <v>804.2</v>
      </c>
    </row>
    <row r="24" spans="1:29" ht="77.25" customHeight="1">
      <c r="A24" s="41" t="s">
        <v>19</v>
      </c>
      <c r="B24" s="14" t="s">
        <v>20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5">
        <v>240</v>
      </c>
      <c r="R24" s="14" t="s">
        <v>21</v>
      </c>
      <c r="S24" s="14" t="s">
        <v>8</v>
      </c>
      <c r="T24" s="16">
        <v>267.10000000000002</v>
      </c>
      <c r="U24" s="16"/>
      <c r="V24" s="16"/>
      <c r="W24" s="16">
        <v>469</v>
      </c>
      <c r="X24" s="16">
        <v>469</v>
      </c>
    </row>
    <row r="25" spans="1:29" ht="77.25" customHeight="1">
      <c r="A25" s="41" t="s">
        <v>91</v>
      </c>
      <c r="B25" s="14" t="s">
        <v>92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5">
        <v>240</v>
      </c>
      <c r="R25" s="14" t="s">
        <v>21</v>
      </c>
      <c r="S25" s="14" t="s">
        <v>8</v>
      </c>
      <c r="T25" s="16">
        <v>27</v>
      </c>
      <c r="U25" s="16"/>
      <c r="V25" s="16"/>
      <c r="W25" s="16">
        <v>0</v>
      </c>
      <c r="X25" s="16">
        <v>0</v>
      </c>
    </row>
    <row r="26" spans="1:29" ht="90" customHeight="1">
      <c r="A26" s="41" t="s">
        <v>70</v>
      </c>
      <c r="B26" s="7" t="s">
        <v>22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5">
        <v>240</v>
      </c>
      <c r="R26" s="14" t="s">
        <v>21</v>
      </c>
      <c r="S26" s="7" t="s">
        <v>8</v>
      </c>
      <c r="T26" s="16">
        <v>274.7</v>
      </c>
      <c r="U26" s="16"/>
      <c r="V26" s="16"/>
      <c r="W26" s="16">
        <v>493.8</v>
      </c>
      <c r="X26" s="16">
        <v>335.2</v>
      </c>
    </row>
    <row r="27" spans="1:29" ht="33.4" customHeight="1">
      <c r="A27" s="20" t="s">
        <v>23</v>
      </c>
      <c r="B27" s="9" t="s">
        <v>24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10"/>
      <c r="R27" s="9"/>
      <c r="S27" s="9"/>
      <c r="T27" s="5">
        <f>T28</f>
        <v>5474.9</v>
      </c>
      <c r="U27" s="5"/>
      <c r="V27" s="5"/>
      <c r="W27" s="5">
        <f>W28</f>
        <v>4742.8</v>
      </c>
      <c r="X27" s="5">
        <f>X28</f>
        <v>4891.3</v>
      </c>
    </row>
    <row r="28" spans="1:29" ht="33.4" customHeight="1">
      <c r="A28" s="20" t="s">
        <v>25</v>
      </c>
      <c r="B28" s="9" t="s">
        <v>26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9"/>
      <c r="S28" s="9"/>
      <c r="T28" s="5">
        <f>T29+T30+T31+T32+T33+T34+T35+T36+T37+T38</f>
        <v>5474.9</v>
      </c>
      <c r="U28" s="5">
        <f t="shared" ref="U28:X28" si="3">U29+U30+U31+U32+U33+U34+U35+U36+U37+U38</f>
        <v>0</v>
      </c>
      <c r="V28" s="5">
        <f t="shared" si="3"/>
        <v>0</v>
      </c>
      <c r="W28" s="5">
        <f t="shared" si="3"/>
        <v>4742.8</v>
      </c>
      <c r="X28" s="5">
        <f t="shared" si="3"/>
        <v>4891.3</v>
      </c>
    </row>
    <row r="29" spans="1:29" ht="76.5" customHeight="1">
      <c r="A29" s="19" t="s">
        <v>27</v>
      </c>
      <c r="B29" s="14" t="s">
        <v>28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5">
        <v>120</v>
      </c>
      <c r="R29" s="14" t="s">
        <v>4</v>
      </c>
      <c r="S29" s="14" t="s">
        <v>29</v>
      </c>
      <c r="T29" s="16">
        <v>3464.6</v>
      </c>
      <c r="U29" s="16"/>
      <c r="V29" s="16"/>
      <c r="W29" s="16">
        <v>3656.7</v>
      </c>
      <c r="X29" s="16">
        <v>3800.1</v>
      </c>
    </row>
    <row r="30" spans="1:29" ht="82.5" customHeight="1">
      <c r="A30" s="19" t="s">
        <v>53</v>
      </c>
      <c r="B30" s="14" t="s">
        <v>30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5">
        <v>240</v>
      </c>
      <c r="R30" s="14" t="s">
        <v>4</v>
      </c>
      <c r="S30" s="14" t="s">
        <v>29</v>
      </c>
      <c r="T30" s="16">
        <v>1596.3</v>
      </c>
      <c r="U30" s="16"/>
      <c r="V30" s="16"/>
      <c r="W30" s="16">
        <v>823.9</v>
      </c>
      <c r="X30" s="16">
        <v>823.9</v>
      </c>
    </row>
    <row r="31" spans="1:29" ht="93" customHeight="1">
      <c r="A31" s="19" t="s">
        <v>31</v>
      </c>
      <c r="B31" s="14" t="s">
        <v>30</v>
      </c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5">
        <v>850</v>
      </c>
      <c r="R31" s="14" t="s">
        <v>4</v>
      </c>
      <c r="S31" s="14" t="s">
        <v>29</v>
      </c>
      <c r="T31" s="16">
        <v>21</v>
      </c>
      <c r="U31" s="16"/>
      <c r="V31" s="16"/>
      <c r="W31" s="16">
        <v>21</v>
      </c>
      <c r="X31" s="16">
        <v>21</v>
      </c>
      <c r="AC31" s="40"/>
    </row>
    <row r="32" spans="1:29" ht="83.65" customHeight="1">
      <c r="A32" s="22" t="s">
        <v>33</v>
      </c>
      <c r="B32" s="14" t="s">
        <v>32</v>
      </c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5">
        <v>240</v>
      </c>
      <c r="R32" s="14" t="s">
        <v>4</v>
      </c>
      <c r="S32" s="14" t="s">
        <v>34</v>
      </c>
      <c r="T32" s="16">
        <v>12</v>
      </c>
      <c r="U32" s="16"/>
      <c r="V32" s="16"/>
      <c r="W32" s="16">
        <v>12</v>
      </c>
      <c r="X32" s="16">
        <v>12</v>
      </c>
    </row>
    <row r="33" spans="1:28" ht="83.65" customHeight="1">
      <c r="A33" s="19" t="s">
        <v>54</v>
      </c>
      <c r="B33" s="14" t="s">
        <v>35</v>
      </c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5">
        <v>120</v>
      </c>
      <c r="R33" s="14" t="s">
        <v>36</v>
      </c>
      <c r="S33" s="14" t="s">
        <v>8</v>
      </c>
      <c r="T33" s="16">
        <v>77.5</v>
      </c>
      <c r="U33" s="16"/>
      <c r="V33" s="16"/>
      <c r="W33" s="16">
        <v>80.3</v>
      </c>
      <c r="X33" s="16">
        <v>83.2</v>
      </c>
      <c r="AB33">
        <v>0</v>
      </c>
    </row>
    <row r="34" spans="1:28" ht="83.65" customHeight="1">
      <c r="A34" s="19" t="s">
        <v>54</v>
      </c>
      <c r="B34" s="14" t="s">
        <v>35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5">
        <v>240</v>
      </c>
      <c r="R34" s="14" t="s">
        <v>36</v>
      </c>
      <c r="S34" s="14" t="s">
        <v>8</v>
      </c>
      <c r="T34" s="16">
        <v>3.9</v>
      </c>
      <c r="U34" s="16"/>
      <c r="V34" s="16"/>
      <c r="W34" s="16">
        <v>2.6</v>
      </c>
      <c r="X34" s="16">
        <v>4.8</v>
      </c>
    </row>
    <row r="35" spans="1:28" ht="124.5" customHeight="1">
      <c r="A35" s="29" t="s">
        <v>79</v>
      </c>
      <c r="B35" s="7" t="s">
        <v>59</v>
      </c>
      <c r="C35" s="7" t="s">
        <v>29</v>
      </c>
      <c r="D35" s="7" t="s">
        <v>59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 t="s">
        <v>58</v>
      </c>
      <c r="R35" s="14" t="s">
        <v>4</v>
      </c>
      <c r="S35" s="14" t="s">
        <v>29</v>
      </c>
      <c r="T35" s="3">
        <v>0.2</v>
      </c>
      <c r="U35" s="4"/>
      <c r="V35" s="4"/>
      <c r="W35" s="3">
        <v>0.2</v>
      </c>
      <c r="X35" s="3">
        <v>0.2</v>
      </c>
    </row>
    <row r="36" spans="1:28" ht="103.5" customHeight="1">
      <c r="A36" s="19" t="s">
        <v>38</v>
      </c>
      <c r="B36" s="14" t="s">
        <v>37</v>
      </c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5">
        <v>120</v>
      </c>
      <c r="R36" s="14" t="s">
        <v>4</v>
      </c>
      <c r="S36" s="7" t="s">
        <v>29</v>
      </c>
      <c r="T36" s="16">
        <v>3.3</v>
      </c>
      <c r="U36" s="16"/>
      <c r="V36" s="16"/>
      <c r="W36" s="16">
        <v>0</v>
      </c>
      <c r="X36" s="16">
        <v>0</v>
      </c>
    </row>
    <row r="37" spans="1:28" ht="80.25" customHeight="1">
      <c r="A37" s="19" t="s">
        <v>40</v>
      </c>
      <c r="B37" s="14" t="s">
        <v>39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5">
        <v>240</v>
      </c>
      <c r="R37" s="14" t="s">
        <v>4</v>
      </c>
      <c r="S37" s="14" t="s">
        <v>34</v>
      </c>
      <c r="T37" s="16">
        <v>226.1</v>
      </c>
      <c r="U37" s="16"/>
      <c r="V37" s="16"/>
      <c r="W37" s="16">
        <v>76.099999999999994</v>
      </c>
      <c r="X37" s="16">
        <v>76.099999999999994</v>
      </c>
    </row>
    <row r="38" spans="1:28" ht="83.65" customHeight="1">
      <c r="A38" s="22" t="s">
        <v>41</v>
      </c>
      <c r="B38" s="14" t="s">
        <v>39</v>
      </c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5">
        <v>850</v>
      </c>
      <c r="R38" s="14" t="s">
        <v>4</v>
      </c>
      <c r="S38" s="14" t="s">
        <v>34</v>
      </c>
      <c r="T38" s="16">
        <v>70</v>
      </c>
      <c r="U38" s="16"/>
      <c r="V38" s="16"/>
      <c r="W38" s="16">
        <v>70</v>
      </c>
      <c r="X38" s="16">
        <v>70</v>
      </c>
    </row>
    <row r="39" spans="1:28" ht="33.4" customHeight="1">
      <c r="A39" s="20" t="s">
        <v>42</v>
      </c>
      <c r="B39" s="9" t="s">
        <v>43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10"/>
      <c r="R39" s="9"/>
      <c r="S39" s="9"/>
      <c r="T39" s="5">
        <f>T40+T44+T42</f>
        <v>179.8</v>
      </c>
      <c r="U39" s="5">
        <f t="shared" ref="U39:X39" si="4">U40+U44+U42</f>
        <v>20</v>
      </c>
      <c r="V39" s="5">
        <f t="shared" si="4"/>
        <v>20</v>
      </c>
      <c r="W39" s="5">
        <f t="shared" si="4"/>
        <v>562</v>
      </c>
      <c r="X39" s="5">
        <f t="shared" si="4"/>
        <v>17402.599999999999</v>
      </c>
    </row>
    <row r="40" spans="1:28" ht="33.4" customHeight="1">
      <c r="A40" s="20" t="s">
        <v>44</v>
      </c>
      <c r="B40" s="9" t="s">
        <v>45</v>
      </c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10"/>
      <c r="R40" s="9"/>
      <c r="S40" s="9"/>
      <c r="T40" s="5">
        <v>20</v>
      </c>
      <c r="U40" s="5">
        <v>20</v>
      </c>
      <c r="V40" s="5">
        <v>20</v>
      </c>
      <c r="W40" s="5">
        <v>20</v>
      </c>
      <c r="X40" s="5">
        <v>20</v>
      </c>
    </row>
    <row r="41" spans="1:28" ht="83.65" customHeight="1">
      <c r="A41" s="11" t="s">
        <v>46</v>
      </c>
      <c r="B41" s="12" t="s">
        <v>47</v>
      </c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17">
        <v>870</v>
      </c>
      <c r="R41" s="14" t="s">
        <v>4</v>
      </c>
      <c r="S41" s="14" t="s">
        <v>48</v>
      </c>
      <c r="T41" s="18">
        <v>20</v>
      </c>
      <c r="U41" s="18"/>
      <c r="V41" s="18"/>
      <c r="W41" s="18">
        <v>20</v>
      </c>
      <c r="X41" s="18">
        <v>20</v>
      </c>
    </row>
    <row r="42" spans="1:28" ht="29.25" customHeight="1">
      <c r="A42" s="47" t="s">
        <v>71</v>
      </c>
      <c r="B42" s="30" t="s">
        <v>72</v>
      </c>
      <c r="C42" s="2"/>
      <c r="D42" s="2"/>
      <c r="E42" s="2"/>
      <c r="F42" s="48">
        <f>F43</f>
        <v>171.7</v>
      </c>
      <c r="G42" s="9"/>
      <c r="H42" s="9"/>
      <c r="I42" s="9"/>
      <c r="J42" s="9"/>
      <c r="K42" s="9"/>
      <c r="L42" s="9"/>
      <c r="M42" s="9"/>
      <c r="N42" s="9"/>
      <c r="O42" s="9"/>
      <c r="P42" s="9"/>
      <c r="Q42" s="35"/>
      <c r="R42" s="9"/>
      <c r="S42" s="9"/>
      <c r="T42" s="32">
        <f>T43</f>
        <v>0</v>
      </c>
      <c r="U42" s="32"/>
      <c r="V42" s="32"/>
      <c r="W42" s="32">
        <f>W43</f>
        <v>226.2</v>
      </c>
      <c r="X42" s="32">
        <f>X43</f>
        <v>0</v>
      </c>
    </row>
    <row r="43" spans="1:28" ht="50.25" customHeight="1">
      <c r="A43" s="46" t="s">
        <v>73</v>
      </c>
      <c r="B43" s="45" t="s">
        <v>74</v>
      </c>
      <c r="C43" s="42">
        <v>880</v>
      </c>
      <c r="D43" s="42" t="s">
        <v>4</v>
      </c>
      <c r="E43" s="44" t="s">
        <v>75</v>
      </c>
      <c r="F43" s="43">
        <v>171.7</v>
      </c>
      <c r="G43" s="9"/>
      <c r="H43" s="9"/>
      <c r="I43" s="9"/>
      <c r="J43" s="9"/>
      <c r="K43" s="9"/>
      <c r="L43" s="9"/>
      <c r="M43" s="9"/>
      <c r="N43" s="9"/>
      <c r="O43" s="9"/>
      <c r="P43" s="9"/>
      <c r="Q43" s="42">
        <v>880</v>
      </c>
      <c r="R43" s="42" t="s">
        <v>4</v>
      </c>
      <c r="S43" s="44" t="s">
        <v>75</v>
      </c>
      <c r="T43" s="49">
        <v>0</v>
      </c>
      <c r="U43" s="18"/>
      <c r="V43" s="18"/>
      <c r="W43" s="18">
        <v>226.2</v>
      </c>
      <c r="X43" s="18">
        <v>0</v>
      </c>
    </row>
    <row r="44" spans="1:28" ht="33.4" customHeight="1">
      <c r="A44" s="20" t="s">
        <v>49</v>
      </c>
      <c r="B44" s="9" t="s">
        <v>50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10"/>
      <c r="R44" s="9"/>
      <c r="S44" s="9"/>
      <c r="T44" s="5">
        <f>+T47+T48+T49+T51+T50</f>
        <v>159.80000000000001</v>
      </c>
      <c r="U44" s="5">
        <f t="shared" ref="U44:W44" si="5">+U47+U48+U49+U51+U50</f>
        <v>0</v>
      </c>
      <c r="V44" s="5">
        <f t="shared" si="5"/>
        <v>0</v>
      </c>
      <c r="W44" s="5">
        <f t="shared" si="5"/>
        <v>315.79999999999995</v>
      </c>
      <c r="X44" s="5">
        <f>+X47+X48+X49+X51+X50+X45+X46</f>
        <v>17382.599999999999</v>
      </c>
    </row>
    <row r="45" spans="1:28" ht="115.5" customHeight="1">
      <c r="A45" s="29" t="s">
        <v>88</v>
      </c>
      <c r="B45" s="38" t="s">
        <v>89</v>
      </c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14" t="s">
        <v>58</v>
      </c>
      <c r="R45" s="12" t="s">
        <v>29</v>
      </c>
      <c r="S45" s="12" t="s">
        <v>52</v>
      </c>
      <c r="T45" s="39">
        <v>0</v>
      </c>
      <c r="U45" s="57"/>
      <c r="V45" s="57"/>
      <c r="W45" s="39">
        <v>0</v>
      </c>
      <c r="X45" s="39">
        <v>1659.8</v>
      </c>
    </row>
    <row r="46" spans="1:28" ht="105.75" customHeight="1">
      <c r="A46" s="29" t="s">
        <v>88</v>
      </c>
      <c r="B46" s="38" t="s">
        <v>90</v>
      </c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14" t="s">
        <v>58</v>
      </c>
      <c r="R46" s="12" t="s">
        <v>29</v>
      </c>
      <c r="S46" s="12" t="s">
        <v>52</v>
      </c>
      <c r="T46" s="39">
        <v>0</v>
      </c>
      <c r="U46" s="57"/>
      <c r="V46" s="57"/>
      <c r="W46" s="39">
        <v>0</v>
      </c>
      <c r="X46" s="39">
        <v>15248.3</v>
      </c>
    </row>
    <row r="47" spans="1:28" ht="93" customHeight="1">
      <c r="A47" s="29" t="s">
        <v>66</v>
      </c>
      <c r="B47" s="14" t="s">
        <v>87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7">
        <v>240</v>
      </c>
      <c r="R47" s="12" t="s">
        <v>29</v>
      </c>
      <c r="S47" s="12" t="s">
        <v>67</v>
      </c>
      <c r="T47" s="18">
        <v>69.3</v>
      </c>
      <c r="U47" s="18"/>
      <c r="V47" s="18"/>
      <c r="W47" s="18">
        <v>0</v>
      </c>
      <c r="X47" s="18">
        <v>0</v>
      </c>
    </row>
    <row r="48" spans="1:28" ht="84" customHeight="1">
      <c r="A48" s="23" t="s">
        <v>80</v>
      </c>
      <c r="B48" s="12" t="s">
        <v>51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7">
        <v>540</v>
      </c>
      <c r="R48" s="12" t="s">
        <v>4</v>
      </c>
      <c r="S48" s="12" t="s">
        <v>52</v>
      </c>
      <c r="T48" s="18">
        <v>19.600000000000001</v>
      </c>
      <c r="U48" s="18"/>
      <c r="V48" s="18"/>
      <c r="W48" s="18">
        <v>18.399999999999999</v>
      </c>
      <c r="X48" s="18">
        <v>18.5</v>
      </c>
    </row>
    <row r="49" spans="1:24" ht="96" customHeight="1">
      <c r="A49" s="54" t="s">
        <v>76</v>
      </c>
      <c r="B49" s="12" t="s">
        <v>82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7">
        <v>540</v>
      </c>
      <c r="R49" s="12" t="s">
        <v>4</v>
      </c>
      <c r="S49" s="12" t="s">
        <v>52</v>
      </c>
      <c r="T49" s="18">
        <v>17.5</v>
      </c>
      <c r="U49" s="18"/>
      <c r="V49" s="18"/>
      <c r="W49" s="18">
        <v>17.5</v>
      </c>
      <c r="X49" s="18">
        <v>17.5</v>
      </c>
    </row>
    <row r="50" spans="1:24" ht="96" customHeight="1">
      <c r="A50" s="56" t="s">
        <v>84</v>
      </c>
      <c r="B50" s="56" t="s">
        <v>85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7">
        <v>240</v>
      </c>
      <c r="R50" s="12" t="s">
        <v>48</v>
      </c>
      <c r="S50" s="12" t="s">
        <v>36</v>
      </c>
      <c r="T50" s="18">
        <v>53.4</v>
      </c>
      <c r="U50" s="18"/>
      <c r="V50" s="18"/>
      <c r="W50" s="18">
        <v>53.4</v>
      </c>
      <c r="X50" s="18">
        <v>53.4</v>
      </c>
    </row>
    <row r="51" spans="1:24" ht="84" customHeight="1">
      <c r="A51" s="50" t="s">
        <v>78</v>
      </c>
      <c r="B51" s="51" t="s">
        <v>83</v>
      </c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2" t="s">
        <v>77</v>
      </c>
      <c r="R51" s="55" t="s">
        <v>4</v>
      </c>
      <c r="S51" s="55" t="s">
        <v>34</v>
      </c>
      <c r="T51" s="53">
        <v>0</v>
      </c>
      <c r="U51" s="18"/>
      <c r="V51" s="18"/>
      <c r="W51" s="18">
        <v>226.5</v>
      </c>
      <c r="X51" s="18">
        <v>385.1</v>
      </c>
    </row>
    <row r="52" spans="1:24" ht="15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5"/>
      <c r="U52" s="25"/>
      <c r="V52" s="25"/>
      <c r="W52" s="25"/>
      <c r="X52" s="25"/>
    </row>
    <row r="53" spans="1:24" ht="14.45" customHeight="1">
      <c r="T53" s="24"/>
      <c r="U53" s="24"/>
      <c r="V53" s="24"/>
      <c r="W53" s="24"/>
      <c r="X53" s="24"/>
    </row>
  </sheetData>
  <mergeCells count="9">
    <mergeCell ref="A9:X9"/>
    <mergeCell ref="A5:X5"/>
    <mergeCell ref="A6:X6"/>
    <mergeCell ref="A7:X7"/>
    <mergeCell ref="B1:F1"/>
    <mergeCell ref="J1:N1"/>
    <mergeCell ref="R1:V1"/>
    <mergeCell ref="A2:X3"/>
    <mergeCell ref="A4:X4"/>
  </mergeCells>
  <pageMargins left="0.7" right="0.7" top="0.75" bottom="0.75" header="0.3" footer="0.3"/>
  <pageSetup paperSize="9" scale="4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rep:2.44.2.75</dc:description>
  <cp:lastModifiedBy>user</cp:lastModifiedBy>
  <cp:lastPrinted>2019-12-27T11:22:42Z</cp:lastPrinted>
  <dcterms:created xsi:type="dcterms:W3CDTF">2018-04-03T09:32:01Z</dcterms:created>
  <dcterms:modified xsi:type="dcterms:W3CDTF">2020-03-03T09:30:08Z</dcterms:modified>
</cp:coreProperties>
</file>