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855" windowWidth="28215" windowHeight="11670"/>
  </bookViews>
  <sheets>
    <sheet name="Все года" sheetId="1" r:id="rId1"/>
  </sheets>
  <definedNames>
    <definedName name="_xlnm.Print_Titles" localSheetId="0">'Все года'!$10:$10</definedName>
  </definedNames>
  <calcPr calcId="124519"/>
</workbook>
</file>

<file path=xl/calcChain.xml><?xml version="1.0" encoding="utf-8"?>
<calcChain xmlns="http://schemas.openxmlformats.org/spreadsheetml/2006/main">
  <c r="Y22" i="1"/>
  <c r="X22"/>
  <c r="U22"/>
  <c r="U16"/>
  <c r="Y25"/>
  <c r="Y15" s="1"/>
  <c r="X25"/>
  <c r="U25"/>
  <c r="G25"/>
  <c r="Y27"/>
  <c r="V15"/>
  <c r="W15"/>
  <c r="V16"/>
  <c r="W16"/>
  <c r="X16"/>
  <c r="Y16"/>
  <c r="V29"/>
  <c r="V56" s="1"/>
  <c r="W29"/>
  <c r="X29"/>
  <c r="X15" s="1"/>
  <c r="Y29"/>
  <c r="U29"/>
  <c r="V27"/>
  <c r="W27"/>
  <c r="X27"/>
  <c r="V22"/>
  <c r="W22"/>
  <c r="W56"/>
  <c r="V47"/>
  <c r="W47"/>
  <c r="X47"/>
  <c r="Y47"/>
  <c r="Y48"/>
  <c r="X48"/>
  <c r="U48"/>
  <c r="U47" s="1"/>
  <c r="Y53"/>
  <c r="Y52" s="1"/>
  <c r="Y51" s="1"/>
  <c r="U52"/>
  <c r="U51" s="1"/>
  <c r="X53"/>
  <c r="X52" s="1"/>
  <c r="X51" s="1"/>
  <c r="U53"/>
  <c r="Y43"/>
  <c r="X43"/>
  <c r="Y40"/>
  <c r="X40"/>
  <c r="U40"/>
  <c r="Y38"/>
  <c r="X38"/>
  <c r="V34"/>
  <c r="W34"/>
  <c r="X34"/>
  <c r="X33" s="1"/>
  <c r="Y34"/>
  <c r="Y33" s="1"/>
  <c r="U43"/>
  <c r="U38"/>
  <c r="Y45"/>
  <c r="X45"/>
  <c r="U45"/>
  <c r="U34"/>
  <c r="U33" s="1"/>
  <c r="U27"/>
  <c r="Y37" l="1"/>
  <c r="U15"/>
  <c r="Y56"/>
  <c r="X37"/>
  <c r="X56" s="1"/>
  <c r="U37"/>
  <c r="U56" s="1"/>
</calcChain>
</file>

<file path=xl/sharedStrings.xml><?xml version="1.0" encoding="utf-8"?>
<sst xmlns="http://schemas.openxmlformats.org/spreadsheetml/2006/main" count="273" uniqueCount="115">
  <si>
    <t>Сумма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</si>
  <si>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</si>
  <si>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</si>
  <si>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</si>
  <si>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</si>
  <si>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</si>
  <si>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</si>
  <si>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</si>
  <si>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</si>
  <si>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</si>
  <si>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</si>
  <si>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</si>
  <si>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</si>
  <si>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</si>
  <si>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</si>
  <si>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</si>
  <si>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</si>
  <si>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</si>
  <si>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</si>
  <si>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89 2 00 72390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</si>
  <si>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(Закупка товаров, работ и услуг для обеспечения государственных (муниципальных) нужд)</t>
  </si>
  <si>
    <t>89 2 00 85410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</si>
  <si>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</si>
  <si>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</si>
  <si>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</si>
  <si>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</si>
  <si>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</si>
  <si>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</si>
  <si>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Резервные фонды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</si>
  <si>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</si>
  <si>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</si>
  <si>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</si>
  <si>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(Иные бюджетные ассигнования)</t>
  </si>
  <si>
    <t>Другие общегосударственные вопросы</t>
  </si>
  <si>
    <t>13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</si>
  <si>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</si>
  <si>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</si>
  <si>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</si>
  <si>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</si>
  <si>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</si>
  <si>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</si>
  <si>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</si>
  <si>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</si>
  <si>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</si>
  <si>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</si>
  <si>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</t>
  </si>
  <si>
    <t>89 2 00 51180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</si>
  <si>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(НЕ УКАЗАНО)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</si>
  <si>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</si>
  <si>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</si>
  <si>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</si>
  <si>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</si>
  <si>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>04 0 00 89060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</si>
  <si>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(Межбюджетные трансферты)</t>
  </si>
  <si>
    <t>Обеспечение пожарной безопасности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</si>
  <si>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</si>
  <si>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</si>
  <si>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04 0 00 25080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</si>
  <si>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</si>
  <si>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</si>
  <si>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</si>
  <si>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</si>
  <si>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</si>
  <si>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</si>
  <si>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</si>
  <si>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</si>
  <si>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</si>
  <si>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</si>
  <si>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</si>
  <si>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(Предоставление субсидий бюджетным, автономным учреждениям и иным некоммерческим организациям)</t>
  </si>
  <si>
    <t>600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</si>
  <si>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</si>
  <si>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07 0 00 25060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</si>
  <si>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</si>
  <si>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</si>
  <si>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</si>
  <si>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</si>
  <si>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</si>
  <si>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</si>
  <si>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</si>
  <si>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Расходы на повышение заработной платы работникам учреждения культуры в рамках муниципальной программы Зазерского сельского поселения</t>
  </si>
  <si>
    <t>02 0 00 S3850</t>
  </si>
  <si>
    <t>Расходы на повышение заработной платы работникам учреждения культуры в рамках муниципальной программы Зазерского сельского поселения (Предоставление субсидий бюджетным, автономным учреждениям и иным некоммерческим организациям)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</si>
  <si>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</si>
  <si>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</si>
  <si>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 Зазерского сельского поселения в рамках непрограммных расходов органов местного самоуправления</t>
  </si>
  <si>
    <t>Всего</t>
  </si>
  <si>
    <t>2020 год</t>
  </si>
  <si>
    <t>120</t>
  </si>
  <si>
    <t>240</t>
  </si>
  <si>
    <t>850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</si>
  <si>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Зазерского сельского поселения (Иные закупки товаров ,работ и услуг для обеспечения государственных (муниципальных ) нужд)</t>
  </si>
  <si>
    <t>540</t>
  </si>
  <si>
    <t>870</t>
  </si>
  <si>
    <t>12</t>
  </si>
  <si>
    <t>99 9 00 85410</t>
  </si>
  <si>
    <t>Другие вопросы в области национальной экономики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</si>
  <si>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</si>
  <si>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 xml:space="preserve">     Распределение бюджетных ассигнований                                                                                              </t>
  </si>
  <si>
    <t xml:space="preserve">                                                                        (тыс.руб)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</si>
  <si>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</si>
  <si>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04 0 00 25100</t>
  </si>
  <si>
    <t xml:space="preserve">к  проекту   решения Собрания депутатов Зазерского сельского поселения от ___.___.2018г. № ___    "О бюджете Зазерского сельского поселения Тацинского района на 2019 год плановый период  2020-2021г.г..               </t>
  </si>
  <si>
    <t xml:space="preserve">         по разделам ,подразделам,целевым статьям,(муниципальным программам Зазерского сельского поселения и непрограммным направлениям деятельности),группам(подгруппам)видов расходов классификации расходов бюджета Зазерского сельского поселения Тацинского района  на 2019 год и на плановый период 2020 и 2021годов.</t>
  </si>
  <si>
    <t>4,8</t>
  </si>
  <si>
    <t>2019год</t>
  </si>
  <si>
    <t>2021год</t>
  </si>
  <si>
    <t>Обеспечение проведения выборов и референдумов</t>
  </si>
  <si>
    <t>07</t>
  </si>
  <si>
    <t>Проведение выборов (специальные расходы амках непрограммных расходов  органов местного  самоуправления Зазерского сельского поселения ) (Специальные расходы)</t>
  </si>
  <si>
    <t>99 3 00 92400</t>
  </si>
  <si>
    <t>880</t>
  </si>
  <si>
    <t>Иные межбюджетные трансферты бюджета  муниципальных районов на осуществление контроля за исполнением бюджетов поселений  и других функций 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</si>
  <si>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99 9 00 89050</t>
  </si>
  <si>
    <t xml:space="preserve">                                                                                         Приложение№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</si>
</sst>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165" fontId="0" fillId="0" borderId="0" xfId="0" applyNumberFormat="1"/>
    <xf numFmtId="49" fontId="4" fillId="2" borderId="2" xfId="0" applyNumberFormat="1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165" fontId="4" fillId="3" borderId="2" xfId="0" applyNumberFormat="1" applyFont="1" applyFill="1" applyBorder="1" applyAlignment="1">
      <alignment horizontal="right"/>
    </xf>
    <xf numFmtId="49" fontId="5" fillId="3" borderId="2" xfId="0" applyNumberFormat="1" applyFont="1" applyFill="1" applyBorder="1" applyAlignment="1">
      <alignment horizontal="justify" vertical="center" wrapText="1"/>
    </xf>
    <xf numFmtId="164" fontId="5" fillId="3" borderId="2" xfId="0" applyNumberFormat="1" applyFont="1" applyFill="1" applyBorder="1" applyAlignment="1">
      <alignment horizontal="justify" vertical="center" wrapText="1"/>
    </xf>
    <xf numFmtId="0" fontId="8" fillId="0" borderId="1" xfId="0" applyFont="1" applyBorder="1" applyAlignment="1">
      <alignment wrapText="1"/>
    </xf>
    <xf numFmtId="49" fontId="9" fillId="3" borderId="2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left" vertical="top" wrapText="1"/>
    </xf>
    <xf numFmtId="165" fontId="4" fillId="3" borderId="2" xfId="0" applyNumberFormat="1" applyFont="1" applyFill="1" applyBorder="1" applyAlignment="1">
      <alignment horizontal="right" vertical="top"/>
    </xf>
    <xf numFmtId="4" fontId="4" fillId="3" borderId="2" xfId="0" applyNumberFormat="1" applyFont="1" applyFill="1" applyBorder="1" applyAlignment="1">
      <alignment horizontal="right" vertical="top"/>
    </xf>
    <xf numFmtId="165" fontId="4" fillId="2" borderId="2" xfId="0" applyNumberFormat="1" applyFont="1" applyFill="1" applyBorder="1" applyAlignment="1">
      <alignment horizontal="right" vertical="top"/>
    </xf>
    <xf numFmtId="165" fontId="5" fillId="3" borderId="2" xfId="0" applyNumberFormat="1" applyFont="1" applyFill="1" applyBorder="1" applyAlignment="1">
      <alignment horizontal="right" vertical="top"/>
    </xf>
    <xf numFmtId="4" fontId="5" fillId="3" borderId="2" xfId="0" applyNumberFormat="1" applyFont="1" applyFill="1" applyBorder="1" applyAlignment="1">
      <alignment horizontal="right" vertical="top"/>
    </xf>
    <xf numFmtId="165" fontId="5" fillId="2" borderId="2" xfId="0" applyNumberFormat="1" applyFont="1" applyFill="1" applyBorder="1" applyAlignment="1">
      <alignment horizontal="right" vertical="top"/>
    </xf>
    <xf numFmtId="165" fontId="9" fillId="3" borderId="2" xfId="0" applyNumberFormat="1" applyFont="1" applyFill="1" applyBorder="1" applyAlignment="1">
      <alignment horizontal="right" vertical="top"/>
    </xf>
    <xf numFmtId="49" fontId="6" fillId="3" borderId="2" xfId="0" applyNumberFormat="1" applyFont="1" applyFill="1" applyBorder="1" applyAlignment="1">
      <alignment horizontal="left" vertical="top" wrapText="1"/>
    </xf>
    <xf numFmtId="0" fontId="10" fillId="0" borderId="0" xfId="0" applyFont="1"/>
    <xf numFmtId="164" fontId="5" fillId="3" borderId="2" xfId="0" applyNumberFormat="1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justify" wrapText="1"/>
    </xf>
    <xf numFmtId="164" fontId="5" fillId="3" borderId="2" xfId="0" applyNumberFormat="1" applyFont="1" applyFill="1" applyBorder="1" applyAlignment="1">
      <alignment horizontal="justify" wrapText="1"/>
    </xf>
    <xf numFmtId="49" fontId="4" fillId="3" borderId="2" xfId="0" applyNumberFormat="1" applyFont="1" applyFill="1" applyBorder="1" applyAlignment="1">
      <alignment horizontal="justify" wrapText="1"/>
    </xf>
    <xf numFmtId="0" fontId="7" fillId="3" borderId="2" xfId="0" applyFont="1" applyFill="1" applyBorder="1" applyAlignment="1">
      <alignment horizontal="left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164" fontId="7" fillId="0" borderId="14" xfId="0" applyNumberFormat="1" applyFont="1" applyBorder="1" applyAlignment="1" applyProtection="1">
      <alignment horizontal="justify" vertical="center" wrapText="1"/>
    </xf>
    <xf numFmtId="49" fontId="7" fillId="3" borderId="2" xfId="0" applyNumberFormat="1" applyFont="1" applyFill="1" applyBorder="1" applyAlignment="1">
      <alignment horizontal="right" vertical="top" wrapText="1"/>
    </xf>
    <xf numFmtId="49" fontId="7" fillId="3" borderId="2" xfId="0" applyNumberFormat="1" applyFont="1" applyFill="1" applyBorder="1" applyAlignment="1">
      <alignment horizontal="center" vertical="top" wrapText="1"/>
    </xf>
    <xf numFmtId="49" fontId="7" fillId="3" borderId="2" xfId="0" applyNumberFormat="1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49" fontId="4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justify" wrapText="1"/>
    </xf>
    <xf numFmtId="0" fontId="7" fillId="0" borderId="2" xfId="0" applyNumberFormat="1" applyFont="1" applyBorder="1" applyAlignment="1">
      <alignment horizontal="left" vertical="top" wrapText="1"/>
    </xf>
    <xf numFmtId="0" fontId="7" fillId="4" borderId="2" xfId="0" applyNumberFormat="1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right" vertical="center" wrapText="1"/>
    </xf>
    <xf numFmtId="0" fontId="1" fillId="2" borderId="13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0" fontId="1" fillId="2" borderId="12" xfId="0" applyNumberFormat="1" applyFont="1" applyFill="1" applyBorder="1" applyAlignment="1">
      <alignment vertical="center"/>
    </xf>
    <xf numFmtId="49" fontId="4" fillId="2" borderId="7" xfId="0" applyNumberFormat="1" applyFont="1" applyFill="1" applyBorder="1" applyAlignment="1">
      <alignment horizontal="justify" vertical="center" wrapText="1"/>
    </xf>
    <xf numFmtId="49" fontId="4" fillId="2" borderId="3" xfId="0" applyNumberFormat="1" applyFont="1" applyFill="1" applyBorder="1" applyAlignment="1">
      <alignment horizontal="justify" vertical="center" wrapText="1"/>
    </xf>
    <xf numFmtId="49" fontId="4" fillId="2" borderId="8" xfId="0" applyNumberFormat="1" applyFont="1" applyFill="1" applyBorder="1" applyAlignment="1">
      <alignment horizontal="justify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58"/>
  <sheetViews>
    <sheetView showGridLines="0" tabSelected="1" topLeftCell="B1" workbookViewId="0">
      <selection activeCell="AB2" sqref="AB2"/>
    </sheetView>
  </sheetViews>
  <sheetFormatPr defaultRowHeight="10.15" customHeight="1"/>
  <cols>
    <col min="1" max="1" width="8" hidden="1"/>
    <col min="2" max="2" width="43.140625" customWidth="1"/>
    <col min="3" max="3" width="9.5703125" customWidth="1"/>
    <col min="4" max="4" width="9.140625" customWidth="1"/>
    <col min="5" max="5" width="16.7109375" customWidth="1"/>
    <col min="6" max="19" width="8" hidden="1"/>
    <col min="20" max="20" width="10.7109375" customWidth="1"/>
    <col min="21" max="21" width="14.7109375" customWidth="1"/>
    <col min="22" max="23" width="8" hidden="1"/>
    <col min="24" max="24" width="11.85546875" customWidth="1"/>
    <col min="25" max="25" width="14.85546875" customWidth="1"/>
    <col min="26" max="26" width="8" hidden="1"/>
  </cols>
  <sheetData>
    <row r="1" spans="1:26" ht="19.5" customHeight="1">
      <c r="A1" s="1"/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27.75" customHeight="1">
      <c r="B2" s="31"/>
      <c r="C2" s="68" t="s">
        <v>114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</row>
    <row r="3" spans="1:26" ht="6.75" customHeight="1">
      <c r="B3" s="69" t="s">
        <v>102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</row>
    <row r="4" spans="1:26" ht="24.75" customHeight="1"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</row>
    <row r="5" spans="1:26" ht="20.25" customHeight="1">
      <c r="A5" s="2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2"/>
    </row>
    <row r="6" spans="1:26" ht="27" customHeight="1">
      <c r="A6" s="2"/>
      <c r="B6" s="59" t="s">
        <v>98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2"/>
    </row>
    <row r="7" spans="1:26" ht="53.25" customHeight="1">
      <c r="A7" s="2"/>
      <c r="B7" s="59" t="s">
        <v>103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2"/>
    </row>
    <row r="8" spans="1:26" ht="15" customHeight="1">
      <c r="A8" s="67" t="s">
        <v>5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1" t="s">
        <v>5</v>
      </c>
    </row>
    <row r="9" spans="1:26" ht="21" customHeight="1">
      <c r="A9" s="67"/>
      <c r="B9" s="60" t="s">
        <v>99</v>
      </c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52"/>
    </row>
    <row r="10" spans="1:26" ht="0.75" customHeight="1">
      <c r="A10" s="3"/>
      <c r="B10" s="61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3"/>
      <c r="Z10" s="3"/>
    </row>
    <row r="11" spans="1:26" ht="13.5" hidden="1" customHeight="1">
      <c r="A11" s="4" t="s">
        <v>6</v>
      </c>
      <c r="B11" s="64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6"/>
      <c r="Z11" s="4" t="s">
        <v>6</v>
      </c>
    </row>
    <row r="12" spans="1:26" ht="27" customHeight="1">
      <c r="A12" s="5" t="s">
        <v>9</v>
      </c>
      <c r="B12" s="53" t="s">
        <v>5</v>
      </c>
      <c r="C12" s="53" t="s">
        <v>1</v>
      </c>
      <c r="D12" s="53" t="s">
        <v>2</v>
      </c>
      <c r="E12" s="55" t="s">
        <v>3</v>
      </c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1"/>
      <c r="T12" s="53" t="s">
        <v>4</v>
      </c>
      <c r="U12" s="53" t="s">
        <v>105</v>
      </c>
      <c r="V12" s="53" t="s">
        <v>0</v>
      </c>
      <c r="W12" s="53" t="s">
        <v>0</v>
      </c>
      <c r="X12" s="53" t="s">
        <v>87</v>
      </c>
      <c r="Y12" s="53" t="s">
        <v>106</v>
      </c>
      <c r="Z12" s="5" t="s">
        <v>9</v>
      </c>
    </row>
    <row r="13" spans="1:26" ht="24.75" customHeight="1">
      <c r="A13" s="6" t="s">
        <v>11</v>
      </c>
      <c r="B13" s="54"/>
      <c r="C13" s="54"/>
      <c r="D13" s="54"/>
      <c r="E13" s="57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2"/>
      <c r="T13" s="54"/>
      <c r="U13" s="54"/>
      <c r="V13" s="54"/>
      <c r="W13" s="54"/>
      <c r="X13" s="54"/>
      <c r="Y13" s="54"/>
      <c r="Z13" s="6" t="s">
        <v>11</v>
      </c>
    </row>
    <row r="14" spans="1:26" ht="267" hidden="1" customHeight="1">
      <c r="A14" s="6" t="s">
        <v>13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6" t="s">
        <v>13</v>
      </c>
    </row>
    <row r="15" spans="1:26" ht="51" customHeight="1">
      <c r="A15" s="6" t="s">
        <v>14</v>
      </c>
      <c r="B15" s="4" t="s">
        <v>6</v>
      </c>
      <c r="C15" s="18" t="s">
        <v>7</v>
      </c>
      <c r="D15" s="19" t="s">
        <v>8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23">
        <f t="shared" ref="U15" si="0">U16+U22+U27+U29</f>
        <v>4236.5000000000009</v>
      </c>
      <c r="V15" s="23">
        <f t="shared" ref="V15" si="1">V16+V22+V27+V29</f>
        <v>0</v>
      </c>
      <c r="W15" s="23">
        <f t="shared" ref="W15" si="2">W16+W22+W27+W29</f>
        <v>0</v>
      </c>
      <c r="X15" s="23">
        <f t="shared" ref="X15" si="3">X16+X22+X27+X29</f>
        <v>4283.2000000000007</v>
      </c>
      <c r="Y15" s="23">
        <f>Y16+Y22+Y27+Y29+Y25</f>
        <v>4586.2</v>
      </c>
      <c r="Z15" s="6" t="s">
        <v>14</v>
      </c>
    </row>
    <row r="16" spans="1:26" ht="95.25" customHeight="1">
      <c r="A16" s="6" t="s">
        <v>16</v>
      </c>
      <c r="B16" s="5" t="s">
        <v>9</v>
      </c>
      <c r="C16" s="20" t="s">
        <v>7</v>
      </c>
      <c r="D16" s="21" t="s">
        <v>10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26">
        <f>U17+U19+U18+U20+U21</f>
        <v>4105.3</v>
      </c>
      <c r="V16" s="26">
        <f t="shared" ref="V16:Y16" si="4">V17+V19+V18+V20+V21</f>
        <v>0</v>
      </c>
      <c r="W16" s="26">
        <f t="shared" si="4"/>
        <v>0</v>
      </c>
      <c r="X16" s="26">
        <f t="shared" si="4"/>
        <v>4158.6000000000004</v>
      </c>
      <c r="Y16" s="26">
        <f t="shared" si="4"/>
        <v>4232.3</v>
      </c>
      <c r="Z16" s="6" t="s">
        <v>16</v>
      </c>
    </row>
    <row r="17" spans="1:26" ht="147.75" customHeight="1">
      <c r="A17" s="6" t="s">
        <v>17</v>
      </c>
      <c r="B17" s="15" t="s">
        <v>11</v>
      </c>
      <c r="C17" s="21" t="s">
        <v>7</v>
      </c>
      <c r="D17" s="21" t="s">
        <v>10</v>
      </c>
      <c r="E17" s="12" t="s">
        <v>12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30" t="s">
        <v>88</v>
      </c>
      <c r="U17" s="26">
        <v>3392.9</v>
      </c>
      <c r="V17" s="27"/>
      <c r="W17" s="27"/>
      <c r="X17" s="26">
        <v>3452.6</v>
      </c>
      <c r="Y17" s="28">
        <v>3502.8</v>
      </c>
      <c r="Z17" s="6" t="s">
        <v>17</v>
      </c>
    </row>
    <row r="18" spans="1:26" ht="143.25" customHeight="1">
      <c r="A18" s="6" t="s">
        <v>20</v>
      </c>
      <c r="B18" s="15" t="s">
        <v>14</v>
      </c>
      <c r="C18" s="21" t="s">
        <v>7</v>
      </c>
      <c r="D18" s="21" t="s">
        <v>10</v>
      </c>
      <c r="E18" s="12" t="s">
        <v>15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30" t="s">
        <v>89</v>
      </c>
      <c r="U18" s="26">
        <v>686.9</v>
      </c>
      <c r="V18" s="27"/>
      <c r="W18" s="27"/>
      <c r="X18" s="26">
        <v>680.5</v>
      </c>
      <c r="Y18" s="28">
        <v>707.3</v>
      </c>
      <c r="Z18" s="6" t="s">
        <v>20</v>
      </c>
    </row>
    <row r="19" spans="1:26" ht="159.75" customHeight="1">
      <c r="A19" s="6" t="s">
        <v>22</v>
      </c>
      <c r="B19" s="15" t="s">
        <v>17</v>
      </c>
      <c r="C19" s="21" t="s">
        <v>7</v>
      </c>
      <c r="D19" s="21" t="s">
        <v>10</v>
      </c>
      <c r="E19" s="12" t="s">
        <v>15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30" t="s">
        <v>90</v>
      </c>
      <c r="U19" s="26">
        <v>22</v>
      </c>
      <c r="V19" s="27"/>
      <c r="W19" s="27"/>
      <c r="X19" s="26">
        <v>22</v>
      </c>
      <c r="Y19" s="26">
        <v>22</v>
      </c>
      <c r="Z19" s="6" t="s">
        <v>22</v>
      </c>
    </row>
    <row r="20" spans="1:26" ht="221.25" customHeight="1">
      <c r="A20" s="5" t="s">
        <v>23</v>
      </c>
      <c r="B20" s="15" t="s">
        <v>18</v>
      </c>
      <c r="C20" s="21" t="s">
        <v>7</v>
      </c>
      <c r="D20" s="21" t="s">
        <v>10</v>
      </c>
      <c r="E20" s="12" t="s">
        <v>19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30" t="s">
        <v>89</v>
      </c>
      <c r="U20" s="26">
        <v>0.2</v>
      </c>
      <c r="V20" s="27"/>
      <c r="W20" s="27"/>
      <c r="X20" s="26">
        <v>0.2</v>
      </c>
      <c r="Y20" s="26">
        <v>0.2</v>
      </c>
      <c r="Z20" s="5" t="s">
        <v>23</v>
      </c>
    </row>
    <row r="21" spans="1:26" ht="174.75" customHeight="1">
      <c r="A21" s="6" t="s">
        <v>27</v>
      </c>
      <c r="B21" s="32" t="s">
        <v>22</v>
      </c>
      <c r="C21" s="21" t="s">
        <v>7</v>
      </c>
      <c r="D21" s="21" t="s">
        <v>10</v>
      </c>
      <c r="E21" s="12" t="s">
        <v>21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30" t="s">
        <v>88</v>
      </c>
      <c r="U21" s="26">
        <v>3.3</v>
      </c>
      <c r="V21" s="27"/>
      <c r="W21" s="27"/>
      <c r="X21" s="26">
        <v>3.3</v>
      </c>
      <c r="Y21" s="26">
        <v>0</v>
      </c>
      <c r="Z21" s="6" t="s">
        <v>27</v>
      </c>
    </row>
    <row r="22" spans="1:26" ht="76.5" customHeight="1">
      <c r="A22" s="5" t="s">
        <v>30</v>
      </c>
      <c r="B22" s="5" t="s">
        <v>23</v>
      </c>
      <c r="C22" s="20" t="s">
        <v>7</v>
      </c>
      <c r="D22" s="21" t="s">
        <v>24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21" t="s">
        <v>92</v>
      </c>
      <c r="U22" s="26">
        <f>U23+U24</f>
        <v>34.1</v>
      </c>
      <c r="V22" s="26">
        <f t="shared" ref="V22:W22" si="5">V23</f>
        <v>0</v>
      </c>
      <c r="W22" s="26">
        <f t="shared" si="5"/>
        <v>0</v>
      </c>
      <c r="X22" s="26">
        <f>X23+X24</f>
        <v>34.1</v>
      </c>
      <c r="Y22" s="26">
        <f>Y23+Y24</f>
        <v>34.200000000000003</v>
      </c>
      <c r="Z22" s="5" t="s">
        <v>30</v>
      </c>
    </row>
    <row r="23" spans="1:26" ht="153.75" customHeight="1">
      <c r="A23" s="6" t="s">
        <v>32</v>
      </c>
      <c r="B23" s="15" t="s">
        <v>25</v>
      </c>
      <c r="C23" s="21" t="s">
        <v>7</v>
      </c>
      <c r="D23" s="21" t="s">
        <v>24</v>
      </c>
      <c r="E23" s="12" t="s">
        <v>26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21" t="s">
        <v>92</v>
      </c>
      <c r="U23" s="26">
        <v>17</v>
      </c>
      <c r="V23" s="27"/>
      <c r="W23" s="27"/>
      <c r="X23" s="26">
        <v>17</v>
      </c>
      <c r="Y23" s="26">
        <v>17.100000000000001</v>
      </c>
      <c r="Z23" s="6" t="s">
        <v>32</v>
      </c>
    </row>
    <row r="24" spans="1:26" ht="153.75" customHeight="1">
      <c r="A24" s="6"/>
      <c r="B24" s="50" t="s">
        <v>112</v>
      </c>
      <c r="C24" s="21" t="s">
        <v>7</v>
      </c>
      <c r="D24" s="21" t="s">
        <v>24</v>
      </c>
      <c r="E24" s="12" t="s">
        <v>113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21" t="s">
        <v>92</v>
      </c>
      <c r="U24" s="26">
        <v>17.100000000000001</v>
      </c>
      <c r="V24" s="27"/>
      <c r="W24" s="27"/>
      <c r="X24" s="26">
        <v>17.100000000000001</v>
      </c>
      <c r="Y24" s="26">
        <v>17.100000000000001</v>
      </c>
      <c r="Z24" s="6"/>
    </row>
    <row r="25" spans="1:26" ht="35.25" customHeight="1">
      <c r="A25" s="6"/>
      <c r="B25" s="46" t="s">
        <v>107</v>
      </c>
      <c r="C25" s="48" t="s">
        <v>7</v>
      </c>
      <c r="D25" s="49" t="s">
        <v>108</v>
      </c>
      <c r="E25" s="49"/>
      <c r="F25" s="48"/>
      <c r="G25" s="38">
        <f>G26</f>
        <v>171.7</v>
      </c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21"/>
      <c r="U25" s="26">
        <f>U26</f>
        <v>0</v>
      </c>
      <c r="V25" s="27"/>
      <c r="W25" s="27"/>
      <c r="X25" s="26">
        <f>X26</f>
        <v>0</v>
      </c>
      <c r="Y25" s="26">
        <f>Y26</f>
        <v>226.2</v>
      </c>
      <c r="Z25" s="6"/>
    </row>
    <row r="26" spans="1:26" ht="86.25" customHeight="1">
      <c r="A26" s="6"/>
      <c r="B26" s="47" t="s">
        <v>109</v>
      </c>
      <c r="C26" s="48" t="s">
        <v>7</v>
      </c>
      <c r="D26" s="49" t="s">
        <v>108</v>
      </c>
      <c r="E26" s="49" t="s">
        <v>110</v>
      </c>
      <c r="F26" s="48" t="s">
        <v>111</v>
      </c>
      <c r="G26" s="38">
        <v>171.7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48">
        <v>880</v>
      </c>
      <c r="U26" s="26">
        <v>0</v>
      </c>
      <c r="V26" s="27"/>
      <c r="W26" s="27"/>
      <c r="X26" s="26">
        <v>0</v>
      </c>
      <c r="Y26" s="26">
        <v>226.2</v>
      </c>
      <c r="Z26" s="6"/>
    </row>
    <row r="27" spans="1:26" ht="27" customHeight="1">
      <c r="A27" s="5" t="s">
        <v>35</v>
      </c>
      <c r="B27" s="34" t="s">
        <v>28</v>
      </c>
      <c r="C27" s="20" t="s">
        <v>7</v>
      </c>
      <c r="D27" s="21" t="s">
        <v>29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21"/>
      <c r="U27" s="27">
        <f>U28</f>
        <v>20</v>
      </c>
      <c r="V27" s="27">
        <f t="shared" ref="V27:Y27" si="6">V28</f>
        <v>0</v>
      </c>
      <c r="W27" s="27">
        <f t="shared" si="6"/>
        <v>0</v>
      </c>
      <c r="X27" s="27">
        <f t="shared" si="6"/>
        <v>10</v>
      </c>
      <c r="Y27" s="27">
        <f t="shared" si="6"/>
        <v>10</v>
      </c>
      <c r="Z27" s="5" t="s">
        <v>35</v>
      </c>
    </row>
    <row r="28" spans="1:26" ht="135" customHeight="1">
      <c r="A28" s="5" t="s">
        <v>37</v>
      </c>
      <c r="B28" s="14" t="s">
        <v>30</v>
      </c>
      <c r="C28" s="21" t="s">
        <v>7</v>
      </c>
      <c r="D28" s="21" t="s">
        <v>29</v>
      </c>
      <c r="E28" s="12" t="s">
        <v>31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30" t="s">
        <v>93</v>
      </c>
      <c r="U28" s="26">
        <v>20</v>
      </c>
      <c r="V28" s="27"/>
      <c r="W28" s="27"/>
      <c r="X28" s="26">
        <v>10</v>
      </c>
      <c r="Y28" s="28">
        <v>10</v>
      </c>
      <c r="Z28" s="5" t="s">
        <v>37</v>
      </c>
    </row>
    <row r="29" spans="1:26" ht="51" customHeight="1">
      <c r="A29" s="6" t="s">
        <v>39</v>
      </c>
      <c r="B29" s="5" t="s">
        <v>33</v>
      </c>
      <c r="C29" s="20" t="s">
        <v>7</v>
      </c>
      <c r="D29" s="21" t="s">
        <v>34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21"/>
      <c r="U29" s="26">
        <f>U30+U31+U32</f>
        <v>77.099999999999994</v>
      </c>
      <c r="V29" s="26">
        <f t="shared" ref="V29:Y29" si="7">V30+V31+V32</f>
        <v>0</v>
      </c>
      <c r="W29" s="26">
        <f t="shared" si="7"/>
        <v>0</v>
      </c>
      <c r="X29" s="26">
        <f t="shared" si="7"/>
        <v>80.5</v>
      </c>
      <c r="Y29" s="26">
        <f t="shared" si="7"/>
        <v>83.5</v>
      </c>
      <c r="Z29" s="6" t="s">
        <v>39</v>
      </c>
    </row>
    <row r="30" spans="1:26" ht="125.25" customHeight="1">
      <c r="A30" s="4" t="s">
        <v>41</v>
      </c>
      <c r="B30" s="14" t="s">
        <v>37</v>
      </c>
      <c r="C30" s="21" t="s">
        <v>7</v>
      </c>
      <c r="D30" s="21" t="s">
        <v>34</v>
      </c>
      <c r="E30" s="12" t="s">
        <v>36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30" t="s">
        <v>89</v>
      </c>
      <c r="U30" s="26">
        <v>9</v>
      </c>
      <c r="V30" s="27"/>
      <c r="W30" s="27"/>
      <c r="X30" s="26">
        <v>9.5</v>
      </c>
      <c r="Y30" s="26">
        <v>10</v>
      </c>
      <c r="Z30" s="4" t="s">
        <v>41</v>
      </c>
    </row>
    <row r="31" spans="1:26" ht="151.5" customHeight="1">
      <c r="A31" s="6" t="s">
        <v>45</v>
      </c>
      <c r="B31" s="15" t="s">
        <v>39</v>
      </c>
      <c r="C31" s="21" t="s">
        <v>7</v>
      </c>
      <c r="D31" s="21" t="s">
        <v>34</v>
      </c>
      <c r="E31" s="12" t="s">
        <v>38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30" t="s">
        <v>89</v>
      </c>
      <c r="U31" s="26">
        <v>62.1</v>
      </c>
      <c r="V31" s="27"/>
      <c r="W31" s="27"/>
      <c r="X31" s="26">
        <v>65</v>
      </c>
      <c r="Y31" s="26">
        <v>67.5</v>
      </c>
      <c r="Z31" s="6" t="s">
        <v>45</v>
      </c>
    </row>
    <row r="32" spans="1:26" ht="121.5" customHeight="1">
      <c r="A32" s="6" t="s">
        <v>47</v>
      </c>
      <c r="B32" s="14" t="s">
        <v>40</v>
      </c>
      <c r="C32" s="21" t="s">
        <v>7</v>
      </c>
      <c r="D32" s="21" t="s">
        <v>34</v>
      </c>
      <c r="E32" s="12" t="s">
        <v>38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30" t="s">
        <v>90</v>
      </c>
      <c r="U32" s="26">
        <v>6</v>
      </c>
      <c r="V32" s="27"/>
      <c r="W32" s="27"/>
      <c r="X32" s="26">
        <v>6</v>
      </c>
      <c r="Y32" s="26">
        <v>6</v>
      </c>
      <c r="Z32" s="6" t="s">
        <v>47</v>
      </c>
    </row>
    <row r="33" spans="1:26" ht="40.5" customHeight="1">
      <c r="A33" s="4" t="s">
        <v>48</v>
      </c>
      <c r="B33" s="44" t="s">
        <v>41</v>
      </c>
      <c r="C33" s="19" t="s">
        <v>42</v>
      </c>
      <c r="D33" s="19" t="s">
        <v>8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9"/>
      <c r="U33" s="23">
        <f>U34</f>
        <v>76.5</v>
      </c>
      <c r="V33" s="24"/>
      <c r="W33" s="24"/>
      <c r="X33" s="23">
        <f>X34</f>
        <v>79.3</v>
      </c>
      <c r="Y33" s="23">
        <f>Y34</f>
        <v>0</v>
      </c>
      <c r="Z33" s="4" t="s">
        <v>48</v>
      </c>
    </row>
    <row r="34" spans="1:26" ht="54" customHeight="1">
      <c r="A34" s="5" t="s">
        <v>49</v>
      </c>
      <c r="B34" s="14" t="s">
        <v>43</v>
      </c>
      <c r="C34" s="21" t="s">
        <v>42</v>
      </c>
      <c r="D34" s="21" t="s">
        <v>44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21"/>
      <c r="U34" s="26">
        <f>U35+U36</f>
        <v>76.5</v>
      </c>
      <c r="V34" s="26">
        <f t="shared" ref="V34:Y34" si="8">V35+V36</f>
        <v>240</v>
      </c>
      <c r="W34" s="26">
        <f t="shared" si="8"/>
        <v>2.6</v>
      </c>
      <c r="X34" s="26">
        <f t="shared" si="8"/>
        <v>79.3</v>
      </c>
      <c r="Y34" s="26">
        <f t="shared" si="8"/>
        <v>0</v>
      </c>
      <c r="Z34" s="5" t="s">
        <v>49</v>
      </c>
    </row>
    <row r="35" spans="1:26" ht="141" customHeight="1">
      <c r="A35" s="6" t="s">
        <v>51</v>
      </c>
      <c r="B35" s="35" t="s">
        <v>45</v>
      </c>
      <c r="C35" s="21" t="s">
        <v>42</v>
      </c>
      <c r="D35" s="21" t="s">
        <v>44</v>
      </c>
      <c r="E35" s="12" t="s">
        <v>46</v>
      </c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30" t="s">
        <v>88</v>
      </c>
      <c r="U35" s="26">
        <v>71.7</v>
      </c>
      <c r="V35" s="27"/>
      <c r="W35" s="27"/>
      <c r="X35" s="26">
        <v>73.599999999999994</v>
      </c>
      <c r="Y35" s="26">
        <v>0</v>
      </c>
      <c r="Z35" s="6" t="s">
        <v>51</v>
      </c>
    </row>
    <row r="36" spans="1:26" ht="139.5" customHeight="1">
      <c r="A36" s="6" t="s">
        <v>53</v>
      </c>
      <c r="B36" s="33" t="s">
        <v>91</v>
      </c>
      <c r="C36" s="37" t="s">
        <v>42</v>
      </c>
      <c r="D36" s="37" t="s">
        <v>44</v>
      </c>
      <c r="E36" s="41" t="s">
        <v>46</v>
      </c>
      <c r="F36" s="37">
        <v>240</v>
      </c>
      <c r="G36" s="38">
        <v>2.6</v>
      </c>
      <c r="H36" s="38">
        <v>2.6</v>
      </c>
      <c r="I36" s="38">
        <v>2.6</v>
      </c>
      <c r="J36" s="37" t="s">
        <v>91</v>
      </c>
      <c r="K36" s="37" t="s">
        <v>42</v>
      </c>
      <c r="L36" s="37" t="s">
        <v>44</v>
      </c>
      <c r="M36" s="42" t="s">
        <v>46</v>
      </c>
      <c r="N36" s="37">
        <v>240</v>
      </c>
      <c r="O36" s="38">
        <v>2.6</v>
      </c>
      <c r="P36" s="38">
        <v>2.6</v>
      </c>
      <c r="Q36" s="38">
        <v>2.6</v>
      </c>
      <c r="R36" s="37" t="s">
        <v>91</v>
      </c>
      <c r="S36" s="37" t="s">
        <v>42</v>
      </c>
      <c r="T36" s="37">
        <v>240</v>
      </c>
      <c r="U36" s="40" t="s">
        <v>104</v>
      </c>
      <c r="V36" s="43">
        <v>240</v>
      </c>
      <c r="W36" s="38">
        <v>2.6</v>
      </c>
      <c r="X36" s="38">
        <v>5.7</v>
      </c>
      <c r="Y36" s="38">
        <v>0</v>
      </c>
      <c r="Z36" s="6" t="s">
        <v>53</v>
      </c>
    </row>
    <row r="37" spans="1:26" ht="33.4" customHeight="1">
      <c r="A37" s="5" t="s">
        <v>54</v>
      </c>
      <c r="B37" s="36" t="s">
        <v>48</v>
      </c>
      <c r="C37" s="19" t="s">
        <v>44</v>
      </c>
      <c r="D37" s="19" t="s">
        <v>8</v>
      </c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9"/>
      <c r="U37" s="23">
        <f>U38+U40+U43</f>
        <v>47.400000000000006</v>
      </c>
      <c r="V37" s="24"/>
      <c r="W37" s="24"/>
      <c r="X37" s="23">
        <f>X38+X40+X43</f>
        <v>72.900000000000006</v>
      </c>
      <c r="Y37" s="23">
        <f>Y38+Y40+Y43</f>
        <v>73.400000000000006</v>
      </c>
      <c r="Z37" s="5" t="s">
        <v>54</v>
      </c>
    </row>
    <row r="38" spans="1:26" ht="78" customHeight="1">
      <c r="A38" s="6" t="s">
        <v>56</v>
      </c>
      <c r="B38" s="14" t="s">
        <v>49</v>
      </c>
      <c r="C38" s="21" t="s">
        <v>44</v>
      </c>
      <c r="D38" s="21" t="s">
        <v>50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21"/>
      <c r="U38" s="26">
        <f>U39</f>
        <v>5.7</v>
      </c>
      <c r="V38" s="27"/>
      <c r="W38" s="27"/>
      <c r="X38" s="26">
        <f>X39</f>
        <v>5.9</v>
      </c>
      <c r="Y38" s="26">
        <f>Y39</f>
        <v>6.2</v>
      </c>
      <c r="Z38" s="6" t="s">
        <v>56</v>
      </c>
    </row>
    <row r="39" spans="1:26" ht="216" customHeight="1">
      <c r="A39" s="6" t="s">
        <v>58</v>
      </c>
      <c r="B39" s="15" t="s">
        <v>51</v>
      </c>
      <c r="C39" s="21" t="s">
        <v>44</v>
      </c>
      <c r="D39" s="21" t="s">
        <v>50</v>
      </c>
      <c r="E39" s="12" t="s">
        <v>52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30" t="s">
        <v>92</v>
      </c>
      <c r="U39" s="26">
        <v>5.7</v>
      </c>
      <c r="V39" s="27"/>
      <c r="W39" s="27"/>
      <c r="X39" s="26">
        <v>5.9</v>
      </c>
      <c r="Y39" s="26">
        <v>6.2</v>
      </c>
      <c r="Z39" s="6" t="s">
        <v>58</v>
      </c>
    </row>
    <row r="40" spans="1:26" ht="38.25" customHeight="1">
      <c r="A40" s="6" t="s">
        <v>61</v>
      </c>
      <c r="B40" s="5" t="s">
        <v>54</v>
      </c>
      <c r="C40" s="20" t="s">
        <v>44</v>
      </c>
      <c r="D40" s="21" t="s">
        <v>55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21"/>
      <c r="U40" s="26">
        <f>U41+U42</f>
        <v>36.700000000000003</v>
      </c>
      <c r="V40" s="27"/>
      <c r="W40" s="27"/>
      <c r="X40" s="26">
        <f>X41+X42</f>
        <v>62</v>
      </c>
      <c r="Y40" s="28">
        <f>Y41+Y42</f>
        <v>62.2</v>
      </c>
      <c r="Z40" s="6" t="s">
        <v>61</v>
      </c>
    </row>
    <row r="41" spans="1:26" ht="168" customHeight="1">
      <c r="A41" s="6" t="s">
        <v>63</v>
      </c>
      <c r="B41" s="6" t="s">
        <v>56</v>
      </c>
      <c r="C41" s="20" t="s">
        <v>44</v>
      </c>
      <c r="D41" s="21" t="s">
        <v>55</v>
      </c>
      <c r="E41" s="12" t="s">
        <v>57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30" t="s">
        <v>89</v>
      </c>
      <c r="U41" s="26">
        <v>1.5</v>
      </c>
      <c r="V41" s="26"/>
      <c r="W41" s="26"/>
      <c r="X41" s="26">
        <v>1.5</v>
      </c>
      <c r="Y41" s="28">
        <v>1.5</v>
      </c>
      <c r="Z41" s="6" t="s">
        <v>63</v>
      </c>
    </row>
    <row r="42" spans="1:26" ht="188.25" customHeight="1">
      <c r="A42" s="6"/>
      <c r="B42" s="39" t="s">
        <v>100</v>
      </c>
      <c r="C42" s="20" t="s">
        <v>44</v>
      </c>
      <c r="D42" s="21" t="s">
        <v>55</v>
      </c>
      <c r="E42" s="12" t="s">
        <v>101</v>
      </c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30" t="s">
        <v>89</v>
      </c>
      <c r="U42" s="26">
        <v>35.200000000000003</v>
      </c>
      <c r="V42" s="26"/>
      <c r="W42" s="26"/>
      <c r="X42" s="26">
        <v>60.5</v>
      </c>
      <c r="Y42" s="28">
        <v>60.7</v>
      </c>
      <c r="Z42" s="6"/>
    </row>
    <row r="43" spans="1:26" ht="63.75" customHeight="1">
      <c r="A43" s="5" t="s">
        <v>66</v>
      </c>
      <c r="B43" s="5" t="s">
        <v>59</v>
      </c>
      <c r="C43" s="20" t="s">
        <v>44</v>
      </c>
      <c r="D43" s="21" t="s">
        <v>60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21"/>
      <c r="U43" s="26">
        <f>U44</f>
        <v>5</v>
      </c>
      <c r="V43" s="27"/>
      <c r="W43" s="27"/>
      <c r="X43" s="26">
        <f>X44</f>
        <v>5</v>
      </c>
      <c r="Y43" s="28">
        <f>Y44</f>
        <v>5</v>
      </c>
      <c r="Z43" s="5" t="s">
        <v>66</v>
      </c>
    </row>
    <row r="44" spans="1:26" ht="140.25" customHeight="1">
      <c r="A44" s="5" t="s">
        <v>67</v>
      </c>
      <c r="B44" s="15" t="s">
        <v>61</v>
      </c>
      <c r="C44" s="21" t="s">
        <v>44</v>
      </c>
      <c r="D44" s="21" t="s">
        <v>60</v>
      </c>
      <c r="E44" s="12" t="s">
        <v>62</v>
      </c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30" t="s">
        <v>89</v>
      </c>
      <c r="U44" s="26">
        <v>5</v>
      </c>
      <c r="V44" s="27"/>
      <c r="W44" s="27"/>
      <c r="X44" s="26">
        <v>5</v>
      </c>
      <c r="Y44" s="26">
        <v>5</v>
      </c>
      <c r="Z44" s="5" t="s">
        <v>67</v>
      </c>
    </row>
    <row r="45" spans="1:26" ht="35.25" customHeight="1">
      <c r="A45" s="5"/>
      <c r="B45" s="16" t="s">
        <v>96</v>
      </c>
      <c r="C45" s="22" t="s">
        <v>10</v>
      </c>
      <c r="D45" s="22" t="s">
        <v>8</v>
      </c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22"/>
      <c r="U45" s="29">
        <f>+U46</f>
        <v>128.69999999999999</v>
      </c>
      <c r="V45" s="27"/>
      <c r="W45" s="27"/>
      <c r="X45" s="29">
        <f>X46</f>
        <v>69.3</v>
      </c>
      <c r="Y45" s="29">
        <f>Y46</f>
        <v>0</v>
      </c>
      <c r="Z45" s="5"/>
    </row>
    <row r="46" spans="1:26" ht="127.5" customHeight="1">
      <c r="A46" s="5"/>
      <c r="B46" s="6" t="s">
        <v>97</v>
      </c>
      <c r="C46" s="21" t="s">
        <v>10</v>
      </c>
      <c r="D46" s="21" t="s">
        <v>94</v>
      </c>
      <c r="E46" s="12" t="s">
        <v>95</v>
      </c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30" t="s">
        <v>89</v>
      </c>
      <c r="U46" s="26">
        <v>128.69999999999999</v>
      </c>
      <c r="V46" s="27"/>
      <c r="W46" s="27"/>
      <c r="X46" s="26">
        <v>69.3</v>
      </c>
      <c r="Y46" s="26">
        <v>0</v>
      </c>
      <c r="Z46" s="5"/>
    </row>
    <row r="47" spans="1:26" ht="51.75" customHeight="1">
      <c r="A47" s="6" t="s">
        <v>69</v>
      </c>
      <c r="B47" s="4" t="s">
        <v>64</v>
      </c>
      <c r="C47" s="18" t="s">
        <v>65</v>
      </c>
      <c r="D47" s="19" t="s">
        <v>8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9"/>
      <c r="U47" s="23">
        <f>U48</f>
        <v>1254.5999999999999</v>
      </c>
      <c r="V47" s="23">
        <f t="shared" ref="V47:Y47" si="9">V48</f>
        <v>0</v>
      </c>
      <c r="W47" s="23">
        <f t="shared" si="9"/>
        <v>0</v>
      </c>
      <c r="X47" s="23">
        <f t="shared" si="9"/>
        <v>1366.8</v>
      </c>
      <c r="Y47" s="23">
        <f t="shared" si="9"/>
        <v>1399.4</v>
      </c>
      <c r="Z47" s="6" t="s">
        <v>69</v>
      </c>
    </row>
    <row r="48" spans="1:26" ht="51" customHeight="1">
      <c r="A48" s="5" t="s">
        <v>71</v>
      </c>
      <c r="B48" s="5" t="s">
        <v>66</v>
      </c>
      <c r="C48" s="20" t="s">
        <v>65</v>
      </c>
      <c r="D48" s="21" t="s">
        <v>44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21"/>
      <c r="U48" s="26">
        <f>U49+U50</f>
        <v>1254.5999999999999</v>
      </c>
      <c r="V48" s="27"/>
      <c r="W48" s="27"/>
      <c r="X48" s="26">
        <f>X49+X50</f>
        <v>1366.8</v>
      </c>
      <c r="Y48" s="28">
        <f>Y49+Y50</f>
        <v>1399.4</v>
      </c>
      <c r="Z48" s="5" t="s">
        <v>71</v>
      </c>
    </row>
    <row r="49" spans="1:26" ht="148.5" customHeight="1">
      <c r="A49" s="6" t="s">
        <v>73</v>
      </c>
      <c r="B49" s="14" t="s">
        <v>67</v>
      </c>
      <c r="C49" s="20" t="s">
        <v>65</v>
      </c>
      <c r="D49" s="21" t="s">
        <v>44</v>
      </c>
      <c r="E49" s="12" t="s">
        <v>68</v>
      </c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30" t="s">
        <v>89</v>
      </c>
      <c r="U49" s="26">
        <v>409</v>
      </c>
      <c r="V49" s="27"/>
      <c r="W49" s="27"/>
      <c r="X49" s="26">
        <v>529.4</v>
      </c>
      <c r="Y49" s="28">
        <v>550.5</v>
      </c>
      <c r="Z49" s="6" t="s">
        <v>73</v>
      </c>
    </row>
    <row r="50" spans="1:26" ht="117" customHeight="1">
      <c r="A50" s="5" t="s">
        <v>77</v>
      </c>
      <c r="B50" s="14" t="s">
        <v>71</v>
      </c>
      <c r="C50" s="20" t="s">
        <v>65</v>
      </c>
      <c r="D50" s="21" t="s">
        <v>44</v>
      </c>
      <c r="E50" s="12" t="s">
        <v>72</v>
      </c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30" t="s">
        <v>89</v>
      </c>
      <c r="U50" s="26">
        <v>845.6</v>
      </c>
      <c r="V50" s="27"/>
      <c r="W50" s="27"/>
      <c r="X50" s="26">
        <v>837.4</v>
      </c>
      <c r="Y50" s="28">
        <v>848.9</v>
      </c>
      <c r="Z50" s="5" t="s">
        <v>77</v>
      </c>
    </row>
    <row r="51" spans="1:26" ht="35.25" customHeight="1">
      <c r="A51" s="5" t="s">
        <v>80</v>
      </c>
      <c r="B51" s="44" t="s">
        <v>74</v>
      </c>
      <c r="C51" s="18" t="s">
        <v>75</v>
      </c>
      <c r="D51" s="19" t="s">
        <v>8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9"/>
      <c r="U51" s="23">
        <f>U52</f>
        <v>1126</v>
      </c>
      <c r="V51" s="24"/>
      <c r="W51" s="24"/>
      <c r="X51" s="23">
        <f>X52</f>
        <v>1157.9000000000001</v>
      </c>
      <c r="Y51" s="25">
        <f>Y52</f>
        <v>1200.6000000000001</v>
      </c>
      <c r="Z51" s="5" t="s">
        <v>80</v>
      </c>
    </row>
    <row r="52" spans="1:26" ht="25.5" customHeight="1">
      <c r="A52" s="5" t="s">
        <v>82</v>
      </c>
      <c r="B52" s="45" t="s">
        <v>76</v>
      </c>
      <c r="C52" s="20" t="s">
        <v>75</v>
      </c>
      <c r="D52" s="21" t="s">
        <v>7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21"/>
      <c r="U52" s="26">
        <f>U53+U55</f>
        <v>1126</v>
      </c>
      <c r="V52" s="27"/>
      <c r="W52" s="27"/>
      <c r="X52" s="26">
        <f>X53+X55</f>
        <v>1157.9000000000001</v>
      </c>
      <c r="Y52" s="28">
        <f>Y53+Y55</f>
        <v>1200.6000000000001</v>
      </c>
      <c r="Z52" s="5" t="s">
        <v>82</v>
      </c>
    </row>
    <row r="53" spans="1:26" ht="114" customHeight="1">
      <c r="A53" s="4" t="s">
        <v>83</v>
      </c>
      <c r="B53" s="14" t="s">
        <v>77</v>
      </c>
      <c r="C53" s="20" t="s">
        <v>75</v>
      </c>
      <c r="D53" s="21" t="s">
        <v>7</v>
      </c>
      <c r="E53" s="12" t="s">
        <v>78</v>
      </c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21"/>
      <c r="U53" s="26">
        <f>U54</f>
        <v>1058.5999999999999</v>
      </c>
      <c r="V53" s="27"/>
      <c r="W53" s="27"/>
      <c r="X53" s="26">
        <f>X54</f>
        <v>1154.5</v>
      </c>
      <c r="Y53" s="28">
        <f>Y54</f>
        <v>1197.2</v>
      </c>
      <c r="Z53" s="4" t="s">
        <v>83</v>
      </c>
    </row>
    <row r="54" spans="1:26" ht="156" customHeight="1">
      <c r="A54" s="5" t="s">
        <v>84</v>
      </c>
      <c r="B54" s="6" t="s">
        <v>79</v>
      </c>
      <c r="C54" s="20" t="s">
        <v>75</v>
      </c>
      <c r="D54" s="21" t="s">
        <v>7</v>
      </c>
      <c r="E54" s="12" t="s">
        <v>78</v>
      </c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21" t="s">
        <v>70</v>
      </c>
      <c r="U54" s="26">
        <v>1058.5999999999999</v>
      </c>
      <c r="V54" s="27"/>
      <c r="W54" s="27"/>
      <c r="X54" s="26">
        <v>1154.5</v>
      </c>
      <c r="Y54" s="28">
        <v>1197.2</v>
      </c>
      <c r="Z54" s="5" t="s">
        <v>84</v>
      </c>
    </row>
    <row r="55" spans="1:26" ht="91.5" customHeight="1">
      <c r="A55" s="5" t="s">
        <v>85</v>
      </c>
      <c r="B55" s="5" t="s">
        <v>80</v>
      </c>
      <c r="C55" s="20" t="s">
        <v>75</v>
      </c>
      <c r="D55" s="21" t="s">
        <v>7</v>
      </c>
      <c r="E55" s="12" t="s">
        <v>81</v>
      </c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21" t="s">
        <v>70</v>
      </c>
      <c r="U55" s="26">
        <v>67.400000000000006</v>
      </c>
      <c r="V55" s="27"/>
      <c r="W55" s="27"/>
      <c r="X55" s="26">
        <v>3.4</v>
      </c>
      <c r="Y55" s="28">
        <v>3.4</v>
      </c>
      <c r="Z55" s="5" t="s">
        <v>85</v>
      </c>
    </row>
    <row r="56" spans="1:26" ht="21.75" customHeight="1">
      <c r="B56" s="4" t="s">
        <v>86</v>
      </c>
      <c r="C56" s="10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3">
        <f>U15+U33+U37+U47+U51+U45</f>
        <v>6869.7</v>
      </c>
      <c r="V56" s="13">
        <f t="shared" ref="V56:Y56" si="10">V15+V33+V37+V47+V51+V45</f>
        <v>0</v>
      </c>
      <c r="W56" s="13">
        <f t="shared" si="10"/>
        <v>0</v>
      </c>
      <c r="X56" s="13">
        <f t="shared" si="10"/>
        <v>7029.4000000000005</v>
      </c>
      <c r="Y56" s="13">
        <f t="shared" si="10"/>
        <v>7259.6</v>
      </c>
    </row>
    <row r="57" spans="1:26" ht="10.15" customHeight="1">
      <c r="U57" s="9"/>
    </row>
    <row r="58" spans="1:26" ht="10.15" customHeight="1">
      <c r="U58" s="9"/>
    </row>
  </sheetData>
  <mergeCells count="20">
    <mergeCell ref="A8:A9"/>
    <mergeCell ref="W12:W13"/>
    <mergeCell ref="V12:V13"/>
    <mergeCell ref="U12:U13"/>
    <mergeCell ref="C2:Y2"/>
    <mergeCell ref="B3:Y5"/>
    <mergeCell ref="B6:Y6"/>
    <mergeCell ref="B7:Y7"/>
    <mergeCell ref="Z8:Z9"/>
    <mergeCell ref="Y12:Y13"/>
    <mergeCell ref="X12:X13"/>
    <mergeCell ref="D12:D13"/>
    <mergeCell ref="C12:C13"/>
    <mergeCell ref="T12:T13"/>
    <mergeCell ref="E12:S13"/>
    <mergeCell ref="B8:Y8"/>
    <mergeCell ref="B9:Y9"/>
    <mergeCell ref="B10:Y10"/>
    <mergeCell ref="B11:Y11"/>
    <mergeCell ref="B12:B13"/>
  </mergeCells>
  <pageMargins left="0.39370078740157483" right="0.39370078740157483" top="0.59055118110236227" bottom="0.59055118110236227" header="0.39370078740157483" footer="0.3937007874015748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2018-11-13T15:12:12Z</cp:lastPrinted>
  <dcterms:created xsi:type="dcterms:W3CDTF">2018-04-03T10:51:42Z</dcterms:created>
  <dcterms:modified xsi:type="dcterms:W3CDTF">2018-11-14T09:08:15Z</dcterms:modified>
</cp:coreProperties>
</file>