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5450" windowHeight="8190" tabRatio="453" activeTab="1"/>
  </bookViews>
  <sheets>
    <sheet name="1" sheetId="1" r:id="rId1"/>
    <sheet name="2" sheetId="2" r:id="rId2"/>
    <sheet name="3" sheetId="3" r:id="rId3"/>
    <sheet name="4" sheetId="4" r:id="rId4"/>
  </sheets>
  <externalReferences>
    <externalReference r:id="rId7"/>
    <externalReference r:id="rId8"/>
  </externalReferences>
  <definedNames>
    <definedName name="_xlnm.Print_Area" localSheetId="0">'1'!$A$1:$F$216</definedName>
    <definedName name="_xlnm.Print_Area" localSheetId="2">'3'!$A$1:$G$139</definedName>
    <definedName name="_xlnm.Print_Area" localSheetId="3">'4'!$A$1:$I$127</definedName>
  </definedNames>
  <calcPr fullCalcOnLoad="1"/>
</workbook>
</file>

<file path=xl/sharedStrings.xml><?xml version="1.0" encoding="utf-8"?>
<sst xmlns="http://schemas.openxmlformats.org/spreadsheetml/2006/main" count="2957" uniqueCount="288">
  <si>
    <t>(тыс. руб.)</t>
  </si>
  <si>
    <t>Наименование </t>
  </si>
  <si>
    <t>Рз</t>
  </si>
  <si>
    <t>ПР</t>
  </si>
  <si>
    <t>ЦСР</t>
  </si>
  <si>
    <t>ВР</t>
  </si>
  <si>
    <t>Сумма </t>
  </si>
  <si>
    <t> ОБЩЕГОСУДАРСТВЕННЫЕ ВОПРОСЫ</t>
  </si>
  <si>
    <t> 01</t>
  </si>
  <si>
    <t> </t>
  </si>
  <si>
    <t>02</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</si>
  <si>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</si>
  <si>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01</t>
  </si>
  <si>
    <t>0020000</t>
  </si>
  <si>
    <t>Глава муниципального образования</t>
  </si>
  <si>
    <t>0020300</t>
  </si>
  <si>
    <t>03</t>
  </si>
  <si>
    <t>Межбюджетные трансферты</t>
  </si>
  <si>
    <t>5210000</t>
  </si>
  <si>
    <t>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</si>
  <si>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5210600</t>
  </si>
  <si>
    <t>Иные межбюджетные трансферты</t>
  </si>
  <si>
    <t>04</t>
  </si>
  <si>
    <t>Центральный аппарат</t>
  </si>
  <si>
    <t>0020400</t>
  </si>
  <si>
    <t>Субвенции бюджетам муниципальных образований для финансового обеспечения расходных обязательств, возникающих при выполнении государственных полномочий Российской Федерации, субъектов Российской Федерации, переданных для осуществления органам местного самоуправления в установленном порядке</t>
  </si>
  <si>
    <t>5210200</t>
  </si>
  <si>
    <t>5210215</t>
  </si>
  <si>
    <t>13</t>
  </si>
  <si>
    <t>Реализация государственной политики в области приватизации и управления государственной и муниципальной собственностью</t>
  </si>
  <si>
    <t>0900000</t>
  </si>
  <si>
    <t>Реализация государственных функций, связанных с общегосударственным управлением</t>
  </si>
  <si>
    <t>0920000</t>
  </si>
  <si>
    <t>НАЦИОНАЛЬНАЯ ОБОРОНА</t>
  </si>
  <si>
    <t>Мобилизационная и вневойсковая подготовка</t>
  </si>
  <si>
    <t xml:space="preserve">Руководство и управление в сфере установленных функций </t>
  </si>
  <si>
    <t>0010000</t>
  </si>
  <si>
    <t>Осуществление первичного воинского учета на территориях, где отсутствуют военные комиссариаты</t>
  </si>
  <si>
    <t>0013600</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</si>
  <si>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</si>
  <si>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гражданская оборона</t>
  </si>
  <si>
    <t>09</t>
  </si>
  <si>
    <t>Целевые программы муниципальных образований</t>
  </si>
  <si>
    <t>7950000</t>
  </si>
  <si>
    <t>7955200</t>
  </si>
  <si>
    <t>Прочие мероприятия по благоустройству городских округов и поселений</t>
  </si>
  <si>
    <t>НАЦИОНАЛЬНАЯ ЭКОНОМИКА</t>
  </si>
  <si>
    <t>ЖИЛИЩНО-КОММУНАЛЬНОЕ ХОЗЯЙСТВО</t>
  </si>
  <si>
    <t> 05</t>
  </si>
  <si>
    <t>Жилищное хозяйство</t>
  </si>
  <si>
    <t>05</t>
  </si>
  <si>
    <t>Региональные целевые программы</t>
  </si>
  <si>
    <t>5220000</t>
  </si>
  <si>
    <t>Коммунальное хозяйство</t>
  </si>
  <si>
    <t>Благоустройство</t>
  </si>
  <si>
    <t>Областная долгосрочная целевая программа "Развитие сети автомобильных дорог общего пользования в Ростовской области на 2010-2013 годы"</t>
  </si>
  <si>
    <t>5222700</t>
  </si>
  <si>
    <t>Бюджетные инвестиции</t>
  </si>
  <si>
    <t>003</t>
  </si>
  <si>
    <t>7955100</t>
  </si>
  <si>
    <t>КУЛЬТУРА, КИНЕМАТОГРАФИЯ</t>
  </si>
  <si>
    <t> 08</t>
  </si>
  <si>
    <t>Культура</t>
  </si>
  <si>
    <t>08</t>
  </si>
  <si>
    <t>7955000</t>
  </si>
  <si>
    <t>ИТОГО:</t>
  </si>
  <si>
    <t>Мин</t>
  </si>
  <si>
    <t>951</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</si>
  <si>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</si>
  <si>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</si>
  <si>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Другие общегосударственные вопросы</t>
  </si>
  <si>
    <t>100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</si>
  <si>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</si>
  <si>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120</t>
  </si>
  <si>
    <t>Расходы на выплаты персоналу государственных (муниципальных) органов</t>
  </si>
  <si>
    <t>121</t>
  </si>
  <si>
    <t>122</t>
  </si>
  <si>
    <t>Фонд оплаты труда и страховые взносы</t>
  </si>
  <si>
    <t>Иные выплаты персоналу, за исключением фонда оплаты труда</t>
  </si>
  <si>
    <t>540</t>
  </si>
  <si>
    <t>200</t>
  </si>
  <si>
    <t>240</t>
  </si>
  <si>
    <t>242</t>
  </si>
  <si>
    <t>244</t>
  </si>
  <si>
    <t>Закупка товаров, работ и услуг для государственных (муниципальных) нужд</t>
  </si>
  <si>
    <t>Иные закупки товаров, работ и услуг для государственных (муниципальных) нужд</t>
  </si>
  <si>
    <t>Закупка товаров, работ, услуг в сфере информационно-коммуникационных технологий</t>
  </si>
  <si>
    <t>Прочая закупка товаров, работ и услуг для государственных (муниципальных) нужд</t>
  </si>
  <si>
    <t>800</t>
  </si>
  <si>
    <t>850</t>
  </si>
  <si>
    <t>852</t>
  </si>
  <si>
    <t>Иные бюджетные ассигнования</t>
  </si>
  <si>
    <t>Уплата налогов, сборов и иных платежей</t>
  </si>
  <si>
    <t>Уплата прочих налогов, сборов и иных платежей</t>
  </si>
  <si>
    <t>Обеспечение проведения выборов и референдумов</t>
  </si>
  <si>
    <t>07</t>
  </si>
  <si>
    <t>0200000</t>
  </si>
  <si>
    <t>Проведение выборов в представительные органы муниципального образования</t>
  </si>
  <si>
    <t>Проведение выборов и референдумов</t>
  </si>
  <si>
    <t>880</t>
  </si>
  <si>
    <t>Специальные расходы</t>
  </si>
  <si>
    <t>Оценка недвижимости, признание прав и регулирование отношений по муниципальной собственности</t>
  </si>
  <si>
    <t>0900300</t>
  </si>
  <si>
    <t>Иные расходы органов местного самоуправления на исполнение своих полномочий</t>
  </si>
  <si>
    <t>Дорожное хозяйство (дорожные фонды)</t>
  </si>
  <si>
    <t>7955202</t>
  </si>
  <si>
    <t>7955001</t>
  </si>
  <si>
    <t>7955002</t>
  </si>
  <si>
    <t>600</t>
  </si>
  <si>
    <t>610</t>
  </si>
  <si>
    <t>611</t>
  </si>
  <si>
    <t>Предоставление субсидий государственным (муниципальным) бюджетным, автономным учреждениям и иным некоммерческим организациям</t>
  </si>
  <si>
    <t>Субсидии бюджетным учреждениям</t>
  </si>
  <si>
    <t>500</t>
  </si>
  <si>
    <t>Областная долгосрочная целевая программа «Развитие сети автомобильных дорог общего пользования в Ростовской области на 2010-2014 годы»</t>
  </si>
  <si>
    <t>Плановый период</t>
  </si>
  <si>
    <t>Условно утверждённые расходы</t>
  </si>
  <si>
    <t>9990000</t>
  </si>
  <si>
    <t>0200002</t>
  </si>
  <si>
    <t>Долгосрочная целевая программа "Повышение безопасности дорожного движения на территории Углегорского сельского поселения на 2010-2014 годы"</t>
  </si>
  <si>
    <t>Долгосрочная целевая программа "Благоустройство территории Углегорского сельского поселения на 2011-2014 годы"</t>
  </si>
  <si>
    <t>243</t>
  </si>
  <si>
    <t>Закупка товаров, работ, услуг в целях капитального ремонта государоственных (муниципальных) нужд</t>
  </si>
  <si>
    <t>400</t>
  </si>
  <si>
    <t>450</t>
  </si>
  <si>
    <t>Бюджетные инвестиции иным юридическим лицам</t>
  </si>
  <si>
    <t>2014 год</t>
  </si>
  <si>
    <t>0926000</t>
  </si>
  <si>
    <t>Прочая закупка товаров, работ и услуг для государственных нужд</t>
  </si>
  <si>
    <t>Закупка товаров, работ, услуг в целях капитального ремонта государственных (муниципальных) нужд</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</si>
  <si>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</si>
  <si>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ОБЩЕГОСУДАРСТВЕННЫЕ ВОПРОСЫ</t>
  </si>
  <si>
    <t>5224300</t>
  </si>
  <si>
    <t>Областная долгосрочная целевая программа «Развитие водоснабжения, водоотведения и очистки сточных вод Ростовской области" на 2012-2017 годы</t>
  </si>
  <si>
    <t>5221000</t>
  </si>
  <si>
    <t>5221006</t>
  </si>
  <si>
    <t>Областная долгосрочная целевая программа «Развитие жилищного строительства в Ростовской области на 2010-2015 годы»</t>
  </si>
  <si>
    <t>Подпрограмма «Переселение граждан из жилищного фонда, признанного непригодным для проживания, аварийным, подлежащим сносу, и ветхого жилищного фонда, признанного непригодным для проживания по критериям безопасности в результате ведения горных работ, в Ростовской области»</t>
  </si>
  <si>
    <t>0980000</t>
  </si>
  <si>
    <t>0980100</t>
  </si>
  <si>
    <t>0980104</t>
  </si>
  <si>
    <t>440</t>
  </si>
  <si>
    <t>0980200</t>
  </si>
  <si>
    <t>0980204</t>
  </si>
  <si>
    <t>Обеспечение мероприятий по капитальному ремонту многоквартирных домов и переселению граждан из аварийного жилищного фонда</t>
  </si>
  <si>
    <t>Обеспечение мероприятий по капитальному ремонту многоквартирных домов и переселению граждан из аварийного жилищного фонда за счёт средств, поступивших от государственной корпорации Фонд содействия реформированию жилищно-коммунального хозяйства</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</si>
  <si>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Фонд содействия реформированию жилищно-коммунального хозяйства</t>
  </si>
  <si>
    <t>Бюджетные инвестиции на приобретение объектов недвижимого имущества</t>
  </si>
  <si>
    <t>Обеспечение мероприятий по капитальному ремонту многоквартирных домов и переселению граждан из аварийного жилищного фонда за счёт средств бюджетов</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</si>
  <si>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</si>
  <si>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441</t>
  </si>
  <si>
    <t>Бюджетные инвестиции на приобретение объектов недвижимого имущества казенным учреждениям</t>
  </si>
  <si>
    <t>14</t>
  </si>
  <si>
    <t>0700000</t>
  </si>
  <si>
    <t>0700500</t>
  </si>
  <si>
    <t>Другие вопросы в области национальной безопасности и правоохранительной деятельности</t>
  </si>
  <si>
    <t>Резервные фонды</t>
  </si>
  <si>
    <t>Резервные фонды местных администраций</t>
  </si>
  <si>
    <t>7955300</t>
  </si>
  <si>
    <t>Долгосрочная целевая программа  «Модернизация объектов коммунальной инфраструктуры в Углегорском сельском поселении на 2011 – 2014 годы»</t>
  </si>
  <si>
    <t>Субсидии бюджетным учреждениям на иные цели</t>
  </si>
  <si>
    <t>612</t>
  </si>
  <si>
    <t xml:space="preserve">Субсидии юридическим лицам (кроме государственных учреждений)
 и физическим лицам - производителям товаров, работ, услуг
</t>
  </si>
  <si>
    <t>810</t>
  </si>
  <si>
    <t>5220900</t>
  </si>
  <si>
    <t>Областная долгосрочная целевая программа "Культура Дона (2010-2014 годы)"</t>
  </si>
  <si>
    <t>2015 год</t>
  </si>
  <si>
    <t>(тыс. рублей)</t>
  </si>
  <si>
    <t>2013 год</t>
  </si>
  <si>
    <t>изменения</t>
  </si>
  <si>
    <t>с учетом из-менений</t>
  </si>
  <si>
    <t>"О бюджете Зазерского сельского поселения Тацинского района на 2013 год и на плановый период 2014 и 2015 годов"</t>
  </si>
  <si>
    <t>Распределение бюджетных ассигнований по разделам и подразделам, целевым статьям и видам расходов классификации расходов бюджета Зазерского сельского поселения Тацинского района на 2013 год</t>
  </si>
  <si>
    <t>Ведомственная структура расходов бюджета Зазерского сельского поселения Тацинского района на 2013 год</t>
  </si>
  <si>
    <t>Распределение бюджетных ассигнований по разделам и подразделам, целевым статьям и видам расходов классификации расходов бюджета Зазерского сельского поселения Тацинского района на плановый период 2014 и 2015 годов</t>
  </si>
  <si>
    <t>Уличное освещение</t>
  </si>
  <si>
    <t>7955101</t>
  </si>
  <si>
    <t>7955301</t>
  </si>
  <si>
    <t>7955302</t>
  </si>
  <si>
    <t>Организация и содержание мест захоронения</t>
  </si>
  <si>
    <t xml:space="preserve"> Субсидия на финансовое обеспечение выполнения муниципального задания муниципальному  бюджетному учреждению культуры "Зазерский сельский Дом культуры"</t>
  </si>
  <si>
    <t>Субсидия на финансовое обеспечение выполнения муниципального задания муниципальному бюджетному учреждению культуры "Зазерская центральная библиотека поселения"</t>
  </si>
  <si>
    <t>Администрация Зазерского сельского поселения</t>
  </si>
  <si>
    <t>+20.5</t>
  </si>
  <si>
    <t>+70.6</t>
  </si>
  <si>
    <t>+91.1</t>
  </si>
  <si>
    <t>+3.1</t>
  </si>
  <si>
    <t>-10.0</t>
  </si>
  <si>
    <t>+115.3</t>
  </si>
  <si>
    <t>+5.6</t>
  </si>
  <si>
    <t>-25.0</t>
  </si>
  <si>
    <t>+137.5</t>
  </si>
  <si>
    <t>11</t>
  </si>
  <si>
    <t>Резервные средства</t>
  </si>
  <si>
    <t>870</t>
  </si>
  <si>
    <t>к  решению Собрания депутатов Зазерского сельского поселения</t>
  </si>
  <si>
    <t>+1.4</t>
  </si>
  <si>
    <t>-2.1</t>
  </si>
  <si>
    <t>+90.8</t>
  </si>
  <si>
    <t>0928000</t>
  </si>
  <si>
    <t>Областная долгосрочная целевая программа «Развитие сети автомобильных дорог общего пользования в Ростовской области на 2015-2020 годы»</t>
  </si>
  <si>
    <t>5225100</t>
  </si>
  <si>
    <t>Долгосрочная целевая программа "Развитие и сохранение коммунального хозяйства на территории Зазерского сельского поселения на 2010-2015 г.г.</t>
  </si>
  <si>
    <t>Долгосрочная целевая программа "Повышение безопасности дорожного движения на территории Зазерского сельского поселения на 2010-2015 годы"</t>
  </si>
  <si>
    <t>Долгосрочная целевая программа " Охрана окружающей среды и благоустройство территории Зазерского сельского поселения на 2010-2015 годы"</t>
  </si>
  <si>
    <t>Долгосрочная муниципальная целевая программа "Сохранение и развитие культуры и массового спорта в Зазерском сельском поселении на 2010-2015 годы"</t>
  </si>
  <si>
    <t>Долгосрочная целевая программа "Повышение безопасности дорожного движения на территории Зазерского сельского поселения на 2010-2015годы"</t>
  </si>
  <si>
    <t>Расходы, дополнительно зарезервированные на реализацию Указов Президента Российской Федерации от 07.05.2012 № 597 «О мерах по реализации государственной социальной политики» и от 01.06.2012 № 761 «О национальной стратегии действий в интересах детей на 2012-2017 годы» в части повышения оплаты труда отдельным категориям работников социальной сферы</t>
  </si>
  <si>
    <t>О внесении изменений в решение Собрания депутатов Зазерского сельского поселения</t>
  </si>
  <si>
    <t>+306.7</t>
  </si>
  <si>
    <t>+301.1</t>
  </si>
  <si>
    <t>+401.4</t>
  </si>
  <si>
    <t>+404.4</t>
  </si>
  <si>
    <t>+286.1</t>
  </si>
  <si>
    <t>+3.4</t>
  </si>
  <si>
    <t>+191.5</t>
  </si>
  <si>
    <t>Долгосрочная районная  целевая программа "Модернизация объектов коммунальной инфраструктуры Тацинского района на 2010-2015 годы"</t>
  </si>
  <si>
    <t>7951700</t>
  </si>
  <si>
    <t>851</t>
  </si>
  <si>
    <t>Уплата налога на имущество организаций и земельного налога</t>
  </si>
  <si>
    <t>Социальные выплаты гражданам, кроме публичных нормативных социальных выплат</t>
  </si>
  <si>
    <t>320</t>
  </si>
  <si>
    <t>321</t>
  </si>
  <si>
    <t>Районная долгосрочная целевая программа "Повышение безопасности дорожного движения на территории Тацинского района на 2010-2015 годы"</t>
  </si>
  <si>
    <t>7950500</t>
  </si>
  <si>
    <t>+102.1</t>
  </si>
  <si>
    <t>+236.5</t>
  </si>
  <si>
    <t>-164.4</t>
  </si>
  <si>
    <t>-154.4</t>
  </si>
  <si>
    <t>-417</t>
  </si>
  <si>
    <t>-220</t>
  </si>
  <si>
    <t>-197</t>
  </si>
  <si>
    <t>-56.3</t>
  </si>
  <si>
    <t>-81.3</t>
  </si>
  <si>
    <t>-115.7</t>
  </si>
  <si>
    <t>+222.5</t>
  </si>
  <si>
    <t>+85</t>
  </si>
  <si>
    <t>№ 23 от 31.05. 2013 года</t>
  </si>
  <si>
    <t>300</t>
  </si>
  <si>
    <t>Социальное обеспечение и иные выплаты населению</t>
  </si>
  <si>
    <t>Пособия и компенсации гражданам и иные социальные выплаты, кроме публичных нормативных обязательств</t>
  </si>
  <si>
    <t>Приложение № 1</t>
  </si>
  <si>
    <t>356.6</t>
  </si>
  <si>
    <t>121.9</t>
  </si>
  <si>
    <t>+36.9</t>
  </si>
  <si>
    <t>Приложение № 3</t>
  </si>
  <si>
    <t>Приложение № 4</t>
  </si>
  <si>
    <t>к  пректу решения Собрания депутатов Тацинского сельского поселения</t>
  </si>
  <si>
    <t>района на 2013 год и на плановый период 2014 и 2015 годов"</t>
  </si>
  <si>
    <t xml:space="preserve">изменения </t>
  </si>
  <si>
    <t xml:space="preserve"> с учетом изменений</t>
  </si>
  <si>
    <t xml:space="preserve">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 </t>
  </si>
  <si>
    <t>Определение перечня должностных лиц, уполномоченных составлять протоколы об административных правонарушениях, предусмотренных статьями 2.1 (в части нарушения должностными лицами муниципальных учреждений и муниципальных унитарных предприятий порядка и сроков рассмотрения обращений граждан), 2.2, 2.4, 2.7, 2.9, 3.2, 3.3 (в части административных правонарушений, совершенных в отношении объектов культурного наследия (памятников истории и культуры) местного значения, их территорий, зон их охраны),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t>
  </si>
  <si>
    <t>Долгосрочная  целевая программа «Содействие в обеспечении правопорядка и общественной безопасности на территории Тацинского сельского поселения (2011-2015 годы)»</t>
  </si>
  <si>
    <t>7955400</t>
  </si>
  <si>
    <t xml:space="preserve">Осуществление первичного воинского учета
на территориях, где отсутствуют военные комиссариаты
</t>
  </si>
  <si>
    <t>Долгосрочная районная целевая  программа "Повышение безопасности дорожного движения на территории Тацинского района на 2010-2015 годы"</t>
  </si>
  <si>
    <t>Закупка товаров, работ и услуг для государственных (муниципальных) нужды</t>
  </si>
  <si>
    <t xml:space="preserve">Бюджетные инвестиции в объекты государственной
собственности федеральным государственным учреждениям
</t>
  </si>
  <si>
    <t>410</t>
  </si>
  <si>
    <t xml:space="preserve">Бюджетные инвестиции в объекты
государственной (муниципальной) собственности казенным учреждениям вне рамок государственного оборонного заказа
</t>
  </si>
  <si>
    <t>411</t>
  </si>
  <si>
    <t>7955303</t>
  </si>
  <si>
    <t>Расходы в области содержания и ремонта газопроводов</t>
  </si>
  <si>
    <t>7955304</t>
  </si>
  <si>
    <t>Массовый спорт</t>
  </si>
  <si>
    <t>к   решению Собрания депутатов Зазерского сельского поселения</t>
  </si>
  <si>
    <t xml:space="preserve"> "О внесении изменений в решение Собрания депутатов Зазерского</t>
  </si>
  <si>
    <t xml:space="preserve"> сельского поселения  "О бюджете Зазерского сельского поселения Тацинского</t>
  </si>
  <si>
    <t>№23 от 31.05.2013 года</t>
  </si>
  <si>
    <t>Приложение № 2</t>
  </si>
  <si>
    <t xml:space="preserve">Реализация государственных функций, связанных с общегосударственным управлением
</t>
  </si>
  <si>
    <t>Социальные и иные выплаты населению</t>
  </si>
  <si>
    <t>Социальные выплаты гражданам , кроме публичных нормативных социальных выплат</t>
  </si>
  <si>
    <t>Долгосрочная  целевая программа «Охрана окружающей среды и благоустройство территории Зазерского сельского поселения на 2010-2015 годы"</t>
  </si>
  <si>
    <t>Долгосрочная целевая программа "Повышение безопасности дорожного движения на территории Тацинского района на 2010-2015 годы"</t>
  </si>
  <si>
    <t>0</t>
  </si>
  <si>
    <t>Долгосрочная целевая программа "Охрана окружающей среды и благоустройство территории Зазерского сельского поселения  на 2010-2015годы"</t>
  </si>
  <si>
    <t>Долгосрочная муниципальная  целевая программа «Сохранение и развитие культуры и массового спорта в Зазерском сельском поселении на 2010-2015 годы»</t>
  </si>
  <si>
    <t>Физическая культура и спорт</t>
  </si>
  <si>
    <t>Подпрограмма "Развитие физической культуры и массового спорта в Зазерском сельском поселении на 2012-2014 годы"</t>
  </si>
  <si>
    <t>7955003</t>
  </si>
  <si>
    <t>Ведомственная структура расходов бюджета Зазерского сельского поселения Тацинского района на плановый период 2014 и 2015 годов</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</si>
  <si>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</si>
  <si>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"О бюджете Зазерского сельского поселения Тацинского района на 2013 год и на плановый период 2014 и 2015 годов"</t>
  </si>
  <si>
    <t>"О внесении изменений в решение Собрания депутатов Зазерского сельского поселения</t>
  </si>
  <si>
    <t xml:space="preserve">                                                      №23 от 31.05.2013 года</t>
  </si>
  <si>
    <t xml:space="preserve">                                      "О бюджете Зазерского сельского поселения Тацинского района на 2013 год и на плановый период 2014 и 2015 годов"</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</si>
</sst>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00;[Red]\-#,###.0;;\ "/>
    <numFmt numFmtId="171" formatCode="#,##0.0"/>
    <numFmt numFmtId="172" formatCode="#,##0.00_ ;[Red]\-#,##0.00\ "/>
    <numFmt numFmtId="173" formatCode="#,##0.0_ ;[Red]\-#,##0.0\ "/>
  </numFmts>
  <fonts count="40">
    <font>
      <sz val="10"/>
      <color indexed="8"/>
      <name val="MS Sans Serif"/>
      <family val="2"/>
    </font>
    <font>
      <sz val="10"/>
      <name val="Arial"/>
      <family val="0"/>
    </font>
    <font>
      <sz val="10"/>
      <color indexed="8"/>
      <name val="Arial Cyr"/>
      <family val="2"/>
    </font>
    <font>
      <sz val="10"/>
      <color indexed="8"/>
      <name val="Times New Roman"/>
      <family val="1"/>
    </font>
    <font>
      <sz val="11"/>
      <color indexed="8"/>
      <name val="Times New Roman"/>
      <family val="1"/>
    </font>
    <font>
      <b/>
      <sz val="13.5"/>
      <color indexed="8"/>
      <name val="Times New Roman"/>
      <family val="1"/>
    </font>
    <font>
      <sz val="10"/>
      <color indexed="8"/>
      <name val="Times New Roman Cyr"/>
      <family val="1"/>
    </font>
    <font>
      <b/>
      <sz val="10"/>
      <color indexed="8"/>
      <name val="Times New Roman"/>
      <family val="1"/>
    </font>
    <font>
      <b/>
      <sz val="10"/>
      <color indexed="8"/>
      <name val="Arial Cyr"/>
      <family val="2"/>
    </font>
    <font>
      <b/>
      <sz val="12"/>
      <color indexed="8"/>
      <name val="Times New Roman"/>
      <family val="1"/>
    </font>
    <font>
      <b/>
      <sz val="14"/>
      <color indexed="8"/>
      <name val="Times New Roman"/>
      <family val="1"/>
    </font>
    <font>
      <sz val="10"/>
      <name val="Times New Roman"/>
      <family val="1"/>
    </font>
    <font>
      <b/>
      <sz val="10"/>
      <name val="Times New Roman"/>
      <family val="1"/>
    </font>
    <font>
      <sz val="8"/>
      <name val="MS Sans Serif"/>
      <family val="2"/>
    </font>
    <font>
      <b/>
      <sz val="9"/>
      <color indexed="8"/>
      <name val="Times New Roman"/>
      <family val="1"/>
    </font>
    <font>
      <u val="single"/>
      <sz val="10"/>
      <color indexed="12"/>
      <name val="MS Sans Serif"/>
      <family val="2"/>
    </font>
    <font>
      <u val="single"/>
      <sz val="10"/>
      <color indexed="36"/>
      <name val="MS Sans Serif"/>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Times New Roman Cyr"/>
      <family val="1"/>
    </font>
    <font>
      <sz val="12"/>
      <color indexed="8"/>
      <name val="Times New Roman"/>
      <family val="1"/>
    </font>
    <font>
      <sz val="12"/>
      <color indexed="8"/>
      <name val="Arial Cyr"/>
      <family val="2"/>
    </font>
    <font>
      <sz val="12"/>
      <color indexed="8"/>
      <name val="Times New Roman Cyr"/>
      <family val="1"/>
    </font>
    <font>
      <b/>
      <sz val="12"/>
      <color indexed="8"/>
      <name val="Arial Cyr"/>
      <family val="2"/>
    </font>
    <font>
      <b/>
      <sz val="12"/>
      <name val="Times New Roman"/>
      <family val="1"/>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indexed="13"/>
        <bgColor indexed="64"/>
      </patternFill>
    </fill>
  </fills>
  <borders count="5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style="thin"/>
    </border>
    <border>
      <left style="thin"/>
      <right style="medium"/>
      <top style="thin"/>
      <bottom style="thin"/>
    </border>
    <border>
      <left style="medium"/>
      <right style="thin"/>
      <top style="thin"/>
      <bottom style="thin"/>
    </border>
    <border>
      <left>
        <color indexed="63"/>
      </left>
      <right style="thin">
        <color indexed="8"/>
      </right>
      <top style="thin">
        <color indexed="8"/>
      </top>
      <bottom style="thin">
        <color indexed="8"/>
      </bottom>
    </border>
    <border>
      <left style="thin"/>
      <right style="thin"/>
      <top style="thin"/>
      <bottom style="medium"/>
    </border>
    <border>
      <left style="thin"/>
      <right style="medium"/>
      <top style="thin"/>
      <bottom style="mediu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thin">
        <color indexed="8"/>
      </left>
      <right style="medium"/>
      <top style="thin">
        <color indexed="8"/>
      </top>
      <bottom>
        <color indexed="63"/>
      </bottom>
    </border>
    <border>
      <left style="medium"/>
      <right style="thin">
        <color indexed="8"/>
      </right>
      <top style="thin">
        <color indexed="8"/>
      </top>
      <bottom>
        <color indexed="63"/>
      </bottom>
    </border>
    <border>
      <left style="medium"/>
      <right style="thin">
        <color indexed="8"/>
      </right>
      <top style="thin">
        <color indexed="8"/>
      </top>
      <bottom style="mediu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medium"/>
      <right style="thin">
        <color indexed="8"/>
      </right>
      <top>
        <color indexed="63"/>
      </top>
      <bottom style="thin">
        <color indexed="8"/>
      </bottom>
    </border>
    <border>
      <left style="thin">
        <color indexed="8"/>
      </left>
      <right style="medium"/>
      <top>
        <color indexed="63"/>
      </top>
      <bottom style="thin">
        <color indexed="8"/>
      </bottom>
    </border>
    <border>
      <left style="medium"/>
      <right>
        <color indexed="63"/>
      </right>
      <top>
        <color indexed="63"/>
      </top>
      <bottom>
        <color indexed="63"/>
      </bottom>
    </border>
    <border>
      <left>
        <color indexed="63"/>
      </left>
      <right style="medium"/>
      <top style="thin"/>
      <bottom style="thin"/>
    </border>
    <border>
      <left style="medium">
        <color indexed="8"/>
      </left>
      <right style="thin">
        <color indexed="8"/>
      </right>
      <top style="thin">
        <color indexed="8"/>
      </top>
      <bottom style="thin">
        <color indexed="8"/>
      </bottom>
    </border>
    <border>
      <left style="thin"/>
      <right style="thin"/>
      <top style="thin"/>
      <bottom>
        <color indexed="63"/>
      </bottom>
    </border>
    <border>
      <left style="medium"/>
      <right style="medium"/>
      <top style="medium"/>
      <bottom style="medium"/>
    </border>
    <border>
      <left style="medium"/>
      <right style="medium"/>
      <top style="medium"/>
      <bottom style="thin"/>
    </border>
    <border>
      <left style="medium"/>
      <right style="medium"/>
      <top style="thin">
        <color indexed="8"/>
      </top>
      <bottom style="medium"/>
    </border>
    <border>
      <left style="thin">
        <color indexed="8"/>
      </left>
      <right>
        <color indexed="63"/>
      </right>
      <top style="thin">
        <color indexed="8"/>
      </top>
      <bottom style="thin">
        <color indexed="8"/>
      </bottom>
    </border>
    <border>
      <left style="medium"/>
      <right style="medium"/>
      <top style="medium"/>
      <bottom>
        <color indexed="63"/>
      </bottom>
    </border>
    <border>
      <left>
        <color indexed="63"/>
      </left>
      <right style="thin"/>
      <top style="thin"/>
      <bottom style="thin"/>
    </border>
    <border>
      <left style="thin"/>
      <right style="thin"/>
      <top>
        <color indexed="63"/>
      </top>
      <bottom style="thin"/>
    </border>
    <border>
      <left style="medium"/>
      <right style="thin"/>
      <top style="thin"/>
      <bottom style="medium"/>
    </border>
    <border>
      <left style="thin"/>
      <right>
        <color indexed="63"/>
      </right>
      <top style="thin"/>
      <bottom style="thin"/>
    </border>
    <border>
      <left style="thin"/>
      <right style="thin"/>
      <top style="medium"/>
      <bottom style="thin"/>
    </border>
    <border>
      <left style="thin"/>
      <right style="medium"/>
      <top style="medium"/>
      <bottom style="thin"/>
    </border>
    <border>
      <left style="medium"/>
      <right style="thin"/>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color indexed="63"/>
      </bottom>
    </border>
    <border>
      <left>
        <color indexed="63"/>
      </left>
      <right style="medium"/>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2" borderId="0" applyNumberFormat="0" applyBorder="0" applyAlignment="0" applyProtection="0"/>
    <xf numFmtId="0" fontId="17" fillId="5" borderId="0" applyNumberFormat="0" applyBorder="0" applyAlignment="0" applyProtection="0"/>
    <xf numFmtId="0" fontId="17" fillId="3"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6" borderId="0" applyNumberFormat="0" applyBorder="0" applyAlignment="0" applyProtection="0"/>
    <xf numFmtId="0" fontId="17" fillId="5" borderId="0" applyNumberFormat="0" applyBorder="0" applyAlignment="0" applyProtection="0"/>
    <xf numFmtId="0" fontId="17" fillId="3" borderId="0" applyNumberFormat="0" applyBorder="0" applyAlignment="0" applyProtection="0"/>
    <xf numFmtId="0" fontId="18" fillId="9"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6" borderId="0" applyNumberFormat="0" applyBorder="0" applyAlignment="0" applyProtection="0"/>
    <xf numFmtId="0" fontId="18" fillId="9" borderId="0" applyNumberFormat="0" applyBorder="0" applyAlignment="0" applyProtection="0"/>
    <xf numFmtId="0" fontId="18" fillId="3"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3" borderId="0" applyNumberFormat="0" applyBorder="0" applyAlignment="0" applyProtection="0"/>
    <xf numFmtId="0" fontId="19" fillId="3" borderId="1" applyNumberFormat="0" applyAlignment="0" applyProtection="0"/>
    <xf numFmtId="0" fontId="20" fillId="2" borderId="2" applyNumberFormat="0" applyAlignment="0" applyProtection="0"/>
    <xf numFmtId="0" fontId="21" fillId="2" borderId="1" applyNumberFormat="0" applyAlignment="0" applyProtection="0"/>
    <xf numFmtId="0" fontId="15"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14" borderId="7" applyNumberFormat="0" applyAlignment="0" applyProtection="0"/>
    <xf numFmtId="0" fontId="27" fillId="0" borderId="0" applyNumberFormat="0" applyFill="0" applyBorder="0" applyAlignment="0" applyProtection="0"/>
    <xf numFmtId="0" fontId="28" fillId="8" borderId="0" applyNumberFormat="0" applyBorder="0" applyAlignment="0" applyProtection="0"/>
    <xf numFmtId="0" fontId="16" fillId="0" borderId="0" applyNumberFormat="0" applyFill="0" applyBorder="0" applyAlignment="0" applyProtection="0"/>
    <xf numFmtId="0" fontId="29" fillId="15" borderId="0" applyNumberFormat="0" applyBorder="0" applyAlignment="0" applyProtection="0"/>
    <xf numFmtId="0" fontId="30" fillId="0" borderId="0" applyNumberFormat="0" applyFill="0" applyBorder="0" applyAlignment="0" applyProtection="0"/>
    <xf numFmtId="0" fontId="0" fillId="4" borderId="8" applyNumberFormat="0" applyFont="0" applyAlignment="0" applyProtection="0"/>
    <xf numFmtId="9" fontId="1" fillId="0" borderId="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33" fillId="16" borderId="0" applyNumberFormat="0" applyBorder="0" applyAlignment="0" applyProtection="0"/>
  </cellStyleXfs>
  <cellXfs count="234">
    <xf numFmtId="0" fontId="0" fillId="0" borderId="0" xfId="0" applyAlignment="1">
      <alignment/>
    </xf>
    <xf numFmtId="0" fontId="7" fillId="0" borderId="10" xfId="0" applyFont="1" applyFill="1" applyBorder="1" applyAlignment="1">
      <alignment horizontal="center"/>
    </xf>
    <xf numFmtId="49" fontId="3" fillId="0" borderId="11" xfId="0" applyNumberFormat="1" applyFont="1" applyFill="1" applyBorder="1" applyAlignment="1">
      <alignment horizontal="right" wrapText="1"/>
    </xf>
    <xf numFmtId="49" fontId="7" fillId="0" borderId="11" xfId="0" applyNumberFormat="1" applyFont="1" applyFill="1" applyBorder="1" applyAlignment="1">
      <alignment horizontal="right" wrapText="1"/>
    </xf>
    <xf numFmtId="0" fontId="2" fillId="0" borderId="0" xfId="0" applyFont="1" applyFill="1" applyAlignment="1">
      <alignment/>
    </xf>
    <xf numFmtId="49" fontId="2" fillId="0" borderId="0" xfId="0" applyNumberFormat="1" applyFont="1" applyFill="1" applyAlignment="1">
      <alignment/>
    </xf>
    <xf numFmtId="49" fontId="3" fillId="0" borderId="12" xfId="0" applyNumberFormat="1" applyFont="1" applyFill="1" applyBorder="1" applyAlignment="1">
      <alignment horizontal="right" wrapText="1"/>
    </xf>
    <xf numFmtId="49" fontId="3" fillId="0" borderId="13" xfId="0" applyNumberFormat="1" applyFont="1" applyFill="1" applyBorder="1" applyAlignment="1">
      <alignment horizontal="right" wrapText="1"/>
    </xf>
    <xf numFmtId="49" fontId="11" fillId="0" borderId="11" xfId="0" applyNumberFormat="1" applyFont="1" applyFill="1" applyBorder="1" applyAlignment="1">
      <alignment horizontal="right" wrapText="1"/>
    </xf>
    <xf numFmtId="0" fontId="7" fillId="0" borderId="14" xfId="0" applyNumberFormat="1" applyFont="1" applyFill="1" applyBorder="1" applyAlignment="1">
      <alignment horizontal="center"/>
    </xf>
    <xf numFmtId="164" fontId="7" fillId="0" borderId="14" xfId="0" applyNumberFormat="1" applyFont="1" applyFill="1" applyBorder="1" applyAlignment="1">
      <alignment horizontal="right" wrapText="1"/>
    </xf>
    <xf numFmtId="164" fontId="3" fillId="0" borderId="14" xfId="0" applyNumberFormat="1" applyFont="1" applyFill="1" applyBorder="1" applyAlignment="1">
      <alignment horizontal="right" wrapText="1"/>
    </xf>
    <xf numFmtId="164" fontId="11" fillId="0" borderId="14" xfId="0" applyNumberFormat="1" applyFont="1" applyFill="1" applyBorder="1" applyAlignment="1">
      <alignment horizontal="right" wrapText="1"/>
    </xf>
    <xf numFmtId="164" fontId="7" fillId="0" borderId="15" xfId="0" applyNumberFormat="1" applyFont="1" applyFill="1" applyBorder="1" applyAlignment="1">
      <alignment horizontal="right" wrapText="1"/>
    </xf>
    <xf numFmtId="164" fontId="3" fillId="0" borderId="15" xfId="0" applyNumberFormat="1" applyFont="1" applyFill="1" applyBorder="1" applyAlignment="1">
      <alignment horizontal="right" wrapText="1"/>
    </xf>
    <xf numFmtId="0" fontId="3" fillId="0" borderId="16" xfId="0" applyFont="1" applyFill="1" applyBorder="1" applyAlignment="1">
      <alignment vertical="top" wrapText="1"/>
    </xf>
    <xf numFmtId="0" fontId="7" fillId="0" borderId="14" xfId="0" applyFont="1" applyFill="1" applyBorder="1" applyAlignment="1">
      <alignment horizontal="center" vertical="center"/>
    </xf>
    <xf numFmtId="0" fontId="7" fillId="0" borderId="14" xfId="0" applyNumberFormat="1" applyFont="1" applyFill="1" applyBorder="1" applyAlignment="1">
      <alignment horizontal="center" vertical="center" wrapText="1"/>
    </xf>
    <xf numFmtId="0" fontId="3" fillId="0" borderId="14" xfId="0" applyFont="1" applyFill="1" applyBorder="1" applyAlignment="1">
      <alignment horizontal="right" wrapText="1"/>
    </xf>
    <xf numFmtId="49" fontId="3" fillId="0" borderId="14" xfId="0" applyNumberFormat="1" applyFont="1" applyFill="1" applyBorder="1" applyAlignment="1">
      <alignment horizontal="right" wrapText="1"/>
    </xf>
    <xf numFmtId="49" fontId="7" fillId="0" borderId="14" xfId="0" applyNumberFormat="1" applyFont="1" applyFill="1" applyBorder="1" applyAlignment="1">
      <alignment horizontal="right" wrapText="1"/>
    </xf>
    <xf numFmtId="0" fontId="7" fillId="0" borderId="14" xfId="0" applyFont="1" applyFill="1" applyBorder="1" applyAlignment="1">
      <alignment horizontal="right" wrapText="1"/>
    </xf>
    <xf numFmtId="0" fontId="7" fillId="0" borderId="16" xfId="0" applyFont="1" applyFill="1" applyBorder="1" applyAlignment="1">
      <alignment vertical="top" wrapText="1"/>
    </xf>
    <xf numFmtId="164" fontId="3" fillId="0" borderId="15" xfId="0" applyNumberFormat="1" applyFont="1" applyFill="1" applyBorder="1" applyAlignment="1">
      <alignment/>
    </xf>
    <xf numFmtId="49" fontId="7" fillId="0" borderId="16" xfId="0" applyNumberFormat="1" applyFont="1" applyFill="1" applyBorder="1" applyAlignment="1">
      <alignment vertical="top" wrapText="1"/>
    </xf>
    <xf numFmtId="0" fontId="7" fillId="0" borderId="16" xfId="0" applyFont="1" applyFill="1" applyBorder="1" applyAlignment="1">
      <alignment horizontal="left" vertical="top" wrapText="1"/>
    </xf>
    <xf numFmtId="0" fontId="3" fillId="0" borderId="0" xfId="0" applyFont="1" applyFill="1" applyAlignment="1">
      <alignment vertical="top"/>
    </xf>
    <xf numFmtId="0" fontId="3" fillId="0" borderId="0" xfId="0" applyFont="1" applyFill="1" applyAlignment="1">
      <alignment/>
    </xf>
    <xf numFmtId="0" fontId="3" fillId="0" borderId="0" xfId="0" applyFont="1" applyFill="1" applyBorder="1" applyAlignment="1">
      <alignment horizontal="right" vertical="top"/>
    </xf>
    <xf numFmtId="0" fontId="4" fillId="0" borderId="0" xfId="0" applyFont="1" applyFill="1" applyAlignment="1">
      <alignment vertical="top"/>
    </xf>
    <xf numFmtId="0" fontId="5" fillId="0" borderId="0" xfId="0" applyFont="1" applyFill="1" applyAlignment="1">
      <alignment vertical="top" wrapText="1"/>
    </xf>
    <xf numFmtId="0" fontId="6" fillId="0" borderId="0" xfId="0" applyFont="1" applyFill="1" applyAlignment="1">
      <alignment vertical="top"/>
    </xf>
    <xf numFmtId="0" fontId="6" fillId="0" borderId="0" xfId="0" applyFont="1" applyFill="1" applyAlignment="1">
      <alignment/>
    </xf>
    <xf numFmtId="164" fontId="6" fillId="0" borderId="0" xfId="0" applyNumberFormat="1" applyFont="1" applyFill="1" applyAlignment="1">
      <alignment/>
    </xf>
    <xf numFmtId="0" fontId="2" fillId="0" borderId="0" xfId="0" applyFont="1" applyFill="1" applyAlignment="1">
      <alignment vertical="top"/>
    </xf>
    <xf numFmtId="0" fontId="2" fillId="0" borderId="0" xfId="0" applyFont="1" applyFill="1" applyAlignment="1">
      <alignment/>
    </xf>
    <xf numFmtId="164" fontId="2" fillId="0" borderId="0" xfId="0" applyNumberFormat="1" applyFont="1" applyFill="1" applyAlignment="1">
      <alignment horizontal="right"/>
    </xf>
    <xf numFmtId="49" fontId="8" fillId="0" borderId="0" xfId="0" applyNumberFormat="1" applyFont="1" applyFill="1" applyAlignment="1">
      <alignment/>
    </xf>
    <xf numFmtId="0" fontId="8" fillId="0" borderId="0" xfId="0" applyFont="1" applyFill="1" applyAlignment="1">
      <alignment/>
    </xf>
    <xf numFmtId="49" fontId="7" fillId="0" borderId="13" xfId="0" applyNumberFormat="1" applyFont="1" applyFill="1" applyBorder="1" applyAlignment="1">
      <alignment horizontal="right" wrapText="1"/>
    </xf>
    <xf numFmtId="49" fontId="7" fillId="0" borderId="12" xfId="0" applyNumberFormat="1" applyFont="1" applyFill="1" applyBorder="1" applyAlignment="1">
      <alignment horizontal="right" wrapText="1"/>
    </xf>
    <xf numFmtId="0" fontId="2" fillId="0" borderId="0" xfId="0" applyFont="1" applyFill="1" applyBorder="1" applyAlignment="1">
      <alignment vertical="top"/>
    </xf>
    <xf numFmtId="164" fontId="2" fillId="0" borderId="0" xfId="0" applyNumberFormat="1" applyFont="1" applyFill="1" applyBorder="1" applyAlignment="1">
      <alignment horizontal="right"/>
    </xf>
    <xf numFmtId="164" fontId="2" fillId="0" borderId="0" xfId="0" applyNumberFormat="1" applyFont="1" applyFill="1" applyAlignment="1">
      <alignment/>
    </xf>
    <xf numFmtId="164" fontId="3" fillId="0" borderId="0" xfId="0" applyNumberFormat="1" applyFont="1" applyFill="1" applyBorder="1" applyAlignment="1">
      <alignment horizontal="right"/>
    </xf>
    <xf numFmtId="0" fontId="9" fillId="0" borderId="0" xfId="0" applyFont="1" applyFill="1" applyAlignment="1">
      <alignment vertical="top" wrapText="1"/>
    </xf>
    <xf numFmtId="49" fontId="7" fillId="0" borderId="17" xfId="0" applyNumberFormat="1" applyFont="1" applyFill="1" applyBorder="1" applyAlignment="1">
      <alignment horizontal="right" wrapText="1"/>
    </xf>
    <xf numFmtId="0" fontId="10" fillId="0" borderId="0" xfId="0" applyFont="1" applyFill="1" applyAlignment="1">
      <alignment horizontal="center" vertical="top" wrapText="1"/>
    </xf>
    <xf numFmtId="0" fontId="7" fillId="0" borderId="15" xfId="0" applyNumberFormat="1" applyFont="1" applyFill="1" applyBorder="1" applyAlignment="1">
      <alignment horizontal="center"/>
    </xf>
    <xf numFmtId="0" fontId="7" fillId="0" borderId="15" xfId="0" applyFont="1" applyFill="1" applyBorder="1" applyAlignment="1">
      <alignment horizontal="center"/>
    </xf>
    <xf numFmtId="0" fontId="7" fillId="0" borderId="16" xfId="0" applyFont="1" applyFill="1" applyBorder="1" applyAlignment="1">
      <alignment/>
    </xf>
    <xf numFmtId="164" fontId="7" fillId="0" borderId="18" xfId="0" applyNumberFormat="1" applyFont="1" applyFill="1" applyBorder="1" applyAlignment="1">
      <alignment horizontal="right" wrapText="1"/>
    </xf>
    <xf numFmtId="164" fontId="7" fillId="0" borderId="19" xfId="0" applyNumberFormat="1" applyFont="1" applyFill="1" applyBorder="1" applyAlignment="1">
      <alignment horizontal="right" wrapText="1"/>
    </xf>
    <xf numFmtId="164" fontId="7" fillId="0" borderId="15" xfId="0" applyNumberFormat="1" applyFont="1" applyFill="1" applyBorder="1" applyAlignment="1">
      <alignment/>
    </xf>
    <xf numFmtId="49" fontId="3" fillId="0" borderId="18" xfId="0" applyNumberFormat="1" applyFont="1" applyFill="1" applyBorder="1" applyAlignment="1">
      <alignment horizontal="right" wrapText="1"/>
    </xf>
    <xf numFmtId="0" fontId="7" fillId="0" borderId="14" xfId="0" applyFont="1" applyFill="1" applyBorder="1" applyAlignment="1">
      <alignment horizontal="center"/>
    </xf>
    <xf numFmtId="49" fontId="11" fillId="0" borderId="14" xfId="0" applyNumberFormat="1" applyFont="1" applyFill="1" applyBorder="1" applyAlignment="1">
      <alignment horizontal="right" wrapText="1"/>
    </xf>
    <xf numFmtId="0" fontId="7" fillId="0" borderId="16" xfId="0" applyFont="1" applyFill="1" applyBorder="1" applyAlignment="1">
      <alignment horizontal="center" vertical="top"/>
    </xf>
    <xf numFmtId="0" fontId="11" fillId="0" borderId="16" xfId="0" applyFont="1" applyFill="1" applyBorder="1" applyAlignment="1">
      <alignment vertical="top" wrapText="1"/>
    </xf>
    <xf numFmtId="0" fontId="7" fillId="0" borderId="16" xfId="0" applyNumberFormat="1" applyFont="1" applyFill="1" applyBorder="1" applyAlignment="1">
      <alignment vertical="top" wrapText="1"/>
    </xf>
    <xf numFmtId="0" fontId="3" fillId="0" borderId="0" xfId="0" applyFont="1" applyBorder="1" applyAlignment="1">
      <alignment horizontal="right" vertical="top"/>
    </xf>
    <xf numFmtId="0" fontId="7" fillId="0" borderId="20" xfId="0" applyFont="1" applyFill="1" applyBorder="1" applyAlignment="1">
      <alignment horizontal="left" vertical="top" wrapText="1"/>
    </xf>
    <xf numFmtId="164" fontId="7" fillId="0" borderId="21" xfId="0" applyNumberFormat="1" applyFont="1" applyFill="1" applyBorder="1" applyAlignment="1">
      <alignment horizontal="right" wrapText="1"/>
    </xf>
    <xf numFmtId="0" fontId="7" fillId="0" borderId="20" xfId="0" applyFont="1" applyFill="1" applyBorder="1" applyAlignment="1">
      <alignment vertical="top" wrapText="1"/>
    </xf>
    <xf numFmtId="49" fontId="7" fillId="0" borderId="20" xfId="0" applyNumberFormat="1" applyFont="1" applyFill="1" applyBorder="1" applyAlignment="1">
      <alignment vertical="top" wrapText="1"/>
    </xf>
    <xf numFmtId="0" fontId="3" fillId="0" borderId="20" xfId="0" applyFont="1" applyFill="1" applyBorder="1" applyAlignment="1">
      <alignment vertical="top" wrapText="1"/>
    </xf>
    <xf numFmtId="164" fontId="3" fillId="0" borderId="21" xfId="0" applyNumberFormat="1" applyFont="1" applyFill="1" applyBorder="1" applyAlignment="1">
      <alignment horizontal="right" wrapText="1"/>
    </xf>
    <xf numFmtId="164" fontId="7" fillId="0" borderId="22" xfId="0" applyNumberFormat="1" applyFont="1" applyFill="1" applyBorder="1" applyAlignment="1">
      <alignment horizontal="right" wrapText="1"/>
    </xf>
    <xf numFmtId="0" fontId="7" fillId="0" borderId="23" xfId="0" applyFont="1" applyFill="1" applyBorder="1" applyAlignment="1">
      <alignment vertical="top" wrapText="1"/>
    </xf>
    <xf numFmtId="164" fontId="3" fillId="0" borderId="22" xfId="0" applyNumberFormat="1" applyFont="1" applyFill="1" applyBorder="1" applyAlignment="1">
      <alignment horizontal="right" wrapText="1"/>
    </xf>
    <xf numFmtId="0" fontId="7" fillId="0" borderId="24" xfId="0" applyFont="1" applyFill="1" applyBorder="1" applyAlignment="1">
      <alignment vertical="top" wrapText="1"/>
    </xf>
    <xf numFmtId="0" fontId="3" fillId="0" borderId="20" xfId="0" applyFont="1" applyFill="1" applyBorder="1" applyAlignment="1">
      <alignment horizontal="left" vertical="top" wrapText="1"/>
    </xf>
    <xf numFmtId="0" fontId="7" fillId="0" borderId="25" xfId="0" applyFont="1" applyFill="1" applyBorder="1" applyAlignment="1">
      <alignment horizontal="center" vertical="top"/>
    </xf>
    <xf numFmtId="0" fontId="7" fillId="0" borderId="26" xfId="0" applyFont="1" applyFill="1" applyBorder="1" applyAlignment="1">
      <alignment horizontal="center"/>
    </xf>
    <xf numFmtId="164" fontId="7" fillId="0" borderId="27" xfId="0" applyNumberFormat="1" applyFont="1" applyFill="1" applyBorder="1" applyAlignment="1">
      <alignment horizontal="center"/>
    </xf>
    <xf numFmtId="0" fontId="7" fillId="0" borderId="28" xfId="0" applyFont="1" applyFill="1" applyBorder="1" applyAlignment="1">
      <alignment horizontal="center" vertical="top"/>
    </xf>
    <xf numFmtId="0" fontId="7" fillId="0" borderId="29" xfId="0" applyNumberFormat="1" applyFont="1" applyFill="1" applyBorder="1" applyAlignment="1">
      <alignment horizontal="center"/>
    </xf>
    <xf numFmtId="0" fontId="11" fillId="0" borderId="20" xfId="0" applyFont="1" applyFill="1" applyBorder="1" applyAlignment="1">
      <alignment vertical="top" wrapText="1"/>
    </xf>
    <xf numFmtId="164" fontId="11" fillId="0" borderId="21" xfId="0" applyNumberFormat="1" applyFont="1" applyFill="1" applyBorder="1" applyAlignment="1">
      <alignment horizontal="right" wrapText="1"/>
    </xf>
    <xf numFmtId="0" fontId="3" fillId="0" borderId="23" xfId="0" applyFont="1" applyFill="1" applyBorder="1" applyAlignment="1">
      <alignment vertical="top" wrapText="1"/>
    </xf>
    <xf numFmtId="0" fontId="7" fillId="0" borderId="28" xfId="0" applyFont="1" applyFill="1" applyBorder="1" applyAlignment="1">
      <alignment horizontal="left" vertical="top" wrapText="1"/>
    </xf>
    <xf numFmtId="0" fontId="3" fillId="0" borderId="30" xfId="0" applyFont="1" applyFill="1" applyBorder="1" applyAlignment="1">
      <alignment horizontal="left" vertical="top" wrapText="1"/>
    </xf>
    <xf numFmtId="49" fontId="8" fillId="17" borderId="0" xfId="0" applyNumberFormat="1" applyFont="1" applyFill="1" applyAlignment="1">
      <alignment/>
    </xf>
    <xf numFmtId="0" fontId="8" fillId="17" borderId="0" xfId="0" applyFont="1" applyFill="1" applyAlignment="1">
      <alignment/>
    </xf>
    <xf numFmtId="49" fontId="2" fillId="17" borderId="0" xfId="0" applyNumberFormat="1" applyFont="1" applyFill="1" applyAlignment="1">
      <alignment/>
    </xf>
    <xf numFmtId="0" fontId="2" fillId="17" borderId="0" xfId="0" applyFont="1" applyFill="1" applyAlignment="1">
      <alignment/>
    </xf>
    <xf numFmtId="164" fontId="7" fillId="0" borderId="31" xfId="0" applyNumberFormat="1" applyFont="1" applyFill="1" applyBorder="1" applyAlignment="1">
      <alignment horizontal="right" wrapText="1"/>
    </xf>
    <xf numFmtId="0" fontId="14" fillId="0" borderId="0" xfId="0" applyFont="1" applyFill="1" applyAlignment="1">
      <alignment vertical="top" wrapText="1"/>
    </xf>
    <xf numFmtId="0" fontId="12" fillId="0" borderId="20" xfId="0" applyFont="1" applyFill="1" applyBorder="1" applyAlignment="1">
      <alignment vertical="top" wrapText="1"/>
    </xf>
    <xf numFmtId="49" fontId="12" fillId="0" borderId="11" xfId="0" applyNumberFormat="1" applyFont="1" applyFill="1" applyBorder="1" applyAlignment="1">
      <alignment horizontal="right" wrapText="1"/>
    </xf>
    <xf numFmtId="164" fontId="12" fillId="0" borderId="21" xfId="0" applyNumberFormat="1" applyFont="1" applyFill="1" applyBorder="1" applyAlignment="1">
      <alignment horizontal="right" wrapText="1"/>
    </xf>
    <xf numFmtId="0" fontId="12" fillId="0" borderId="16" xfId="0" applyFont="1" applyFill="1" applyBorder="1" applyAlignment="1">
      <alignment vertical="top" wrapText="1"/>
    </xf>
    <xf numFmtId="49" fontId="12" fillId="0" borderId="14" xfId="0" applyNumberFormat="1" applyFont="1" applyFill="1" applyBorder="1" applyAlignment="1">
      <alignment horizontal="right" wrapText="1"/>
    </xf>
    <xf numFmtId="164" fontId="12" fillId="0" borderId="14" xfId="0" applyNumberFormat="1" applyFont="1" applyFill="1" applyBorder="1" applyAlignment="1">
      <alignment horizontal="right" wrapText="1"/>
    </xf>
    <xf numFmtId="164" fontId="12" fillId="0" borderId="15" xfId="0" applyNumberFormat="1" applyFont="1" applyFill="1" applyBorder="1" applyAlignment="1">
      <alignment horizontal="right" wrapText="1"/>
    </xf>
    <xf numFmtId="164" fontId="3" fillId="0" borderId="15" xfId="0" applyNumberFormat="1" applyFont="1" applyFill="1" applyBorder="1" applyAlignment="1">
      <alignment horizontal="right"/>
    </xf>
    <xf numFmtId="165" fontId="2" fillId="0" borderId="0" xfId="0" applyNumberFormat="1" applyFont="1" applyFill="1" applyAlignment="1">
      <alignment/>
    </xf>
    <xf numFmtId="0" fontId="7" fillId="0" borderId="32" xfId="0" applyFont="1" applyFill="1" applyBorder="1" applyAlignment="1">
      <alignment vertical="top" wrapText="1"/>
    </xf>
    <xf numFmtId="49" fontId="3" fillId="0" borderId="33" xfId="0" applyNumberFormat="1" applyFont="1" applyFill="1" applyBorder="1" applyAlignment="1">
      <alignment horizontal="right" wrapText="1"/>
    </xf>
    <xf numFmtId="0" fontId="3" fillId="0" borderId="32" xfId="0" applyFont="1" applyFill="1" applyBorder="1" applyAlignment="1">
      <alignment vertical="top" wrapText="1"/>
    </xf>
    <xf numFmtId="0" fontId="7" fillId="0" borderId="0" xfId="0" applyFont="1" applyFill="1" applyBorder="1" applyAlignment="1">
      <alignment vertical="top" wrapText="1"/>
    </xf>
    <xf numFmtId="0" fontId="7" fillId="0" borderId="30" xfId="0" applyFont="1" applyFill="1" applyBorder="1" applyAlignment="1">
      <alignment vertical="top" wrapText="1"/>
    </xf>
    <xf numFmtId="0" fontId="3" fillId="0" borderId="34" xfId="0" applyFont="1" applyFill="1" applyBorder="1" applyAlignment="1">
      <alignment vertical="top" wrapText="1"/>
    </xf>
    <xf numFmtId="0" fontId="3" fillId="0" borderId="35" xfId="0" applyFont="1" applyFill="1" applyBorder="1" applyAlignment="1">
      <alignment vertical="top" wrapText="1"/>
    </xf>
    <xf numFmtId="49" fontId="3" fillId="0" borderId="17" xfId="0" applyNumberFormat="1" applyFont="1" applyFill="1" applyBorder="1" applyAlignment="1">
      <alignment horizontal="right" wrapText="1"/>
    </xf>
    <xf numFmtId="0" fontId="3" fillId="0" borderId="36" xfId="0" applyFont="1" applyFill="1" applyBorder="1" applyAlignment="1">
      <alignment vertical="top" wrapText="1"/>
    </xf>
    <xf numFmtId="0" fontId="7" fillId="0" borderId="34" xfId="0" applyFont="1" applyFill="1" applyBorder="1" applyAlignment="1">
      <alignment/>
    </xf>
    <xf numFmtId="0" fontId="7" fillId="0" borderId="34" xfId="0" applyFont="1" applyFill="1" applyBorder="1" applyAlignment="1">
      <alignment vertical="top" wrapText="1"/>
    </xf>
    <xf numFmtId="0" fontId="7" fillId="0" borderId="23" xfId="0" applyNumberFormat="1" applyFont="1" applyFill="1" applyBorder="1" applyAlignment="1">
      <alignment vertical="top" wrapText="1"/>
    </xf>
    <xf numFmtId="2" fontId="7" fillId="0" borderId="21" xfId="0" applyNumberFormat="1" applyFont="1" applyFill="1" applyBorder="1" applyAlignment="1">
      <alignment horizontal="right" wrapText="1"/>
    </xf>
    <xf numFmtId="2" fontId="3" fillId="0" borderId="21" xfId="0" applyNumberFormat="1" applyFont="1" applyFill="1" applyBorder="1" applyAlignment="1">
      <alignment horizontal="right" wrapText="1"/>
    </xf>
    <xf numFmtId="2" fontId="7" fillId="0" borderId="11" xfId="0" applyNumberFormat="1" applyFont="1" applyFill="1" applyBorder="1" applyAlignment="1">
      <alignment horizontal="right" wrapText="1"/>
    </xf>
    <xf numFmtId="0" fontId="3" fillId="0" borderId="0" xfId="0" applyFont="1" applyAlignment="1">
      <alignment horizontal="left" wrapText="1"/>
    </xf>
    <xf numFmtId="164" fontId="3" fillId="0" borderId="11" xfId="0" applyNumberFormat="1" applyFont="1" applyFill="1" applyBorder="1" applyAlignment="1">
      <alignment horizontal="right" wrapText="1"/>
    </xf>
    <xf numFmtId="164" fontId="7" fillId="0" borderId="11" xfId="0" applyNumberFormat="1" applyFont="1" applyFill="1" applyBorder="1" applyAlignment="1">
      <alignment horizontal="right" wrapText="1"/>
    </xf>
    <xf numFmtId="164" fontId="3" fillId="0" borderId="33" xfId="0" applyNumberFormat="1" applyFont="1" applyFill="1" applyBorder="1" applyAlignment="1">
      <alignment horizontal="right" wrapText="1"/>
    </xf>
    <xf numFmtId="0" fontId="3" fillId="0" borderId="0" xfId="0" applyFont="1" applyAlignment="1">
      <alignment/>
    </xf>
    <xf numFmtId="49" fontId="3" fillId="0" borderId="0" xfId="0" applyNumberFormat="1" applyFont="1" applyFill="1" applyBorder="1" applyAlignment="1">
      <alignment horizontal="right" wrapText="1"/>
    </xf>
    <xf numFmtId="0" fontId="7" fillId="0" borderId="14" xfId="0" applyFont="1" applyFill="1" applyBorder="1" applyAlignment="1" applyProtection="1">
      <alignment horizontal="justify" wrapText="1"/>
      <protection/>
    </xf>
    <xf numFmtId="0" fontId="3" fillId="0" borderId="14" xfId="0" applyFont="1" applyFill="1" applyBorder="1" applyAlignment="1">
      <alignment vertical="top" wrapText="1"/>
    </xf>
    <xf numFmtId="171" fontId="3" fillId="0" borderId="14" xfId="0" applyNumberFormat="1" applyFont="1" applyFill="1" applyBorder="1" applyAlignment="1">
      <alignment horizontal="right" wrapText="1"/>
    </xf>
    <xf numFmtId="0" fontId="11" fillId="0" borderId="14" xfId="0" applyFont="1" applyFill="1" applyBorder="1" applyAlignment="1">
      <alignment vertical="top" wrapText="1"/>
    </xf>
    <xf numFmtId="171" fontId="11" fillId="0" borderId="14" xfId="0" applyNumberFormat="1" applyFont="1" applyFill="1" applyBorder="1" applyAlignment="1">
      <alignment horizontal="right" wrapText="1"/>
    </xf>
    <xf numFmtId="0" fontId="2" fillId="0" borderId="14" xfId="0" applyFont="1" applyFill="1" applyBorder="1" applyAlignment="1">
      <alignment/>
    </xf>
    <xf numFmtId="164" fontId="7" fillId="0" borderId="14" xfId="0" applyNumberFormat="1" applyFont="1" applyFill="1" applyBorder="1" applyAlignment="1">
      <alignment vertical="center" wrapText="1"/>
    </xf>
    <xf numFmtId="0" fontId="7" fillId="0" borderId="14" xfId="0" applyFont="1" applyFill="1" applyBorder="1" applyAlignment="1">
      <alignment horizontal="left" vertical="top" wrapText="1"/>
    </xf>
    <xf numFmtId="170" fontId="3" fillId="0" borderId="14" xfId="0" applyNumberFormat="1" applyFont="1" applyFill="1" applyBorder="1" applyAlignment="1">
      <alignment horizontal="right" wrapText="1"/>
    </xf>
    <xf numFmtId="171" fontId="7" fillId="0" borderId="14" xfId="0" applyNumberFormat="1" applyFont="1" applyFill="1" applyBorder="1" applyAlignment="1">
      <alignment horizontal="right" wrapText="1"/>
    </xf>
    <xf numFmtId="171" fontId="2" fillId="0" borderId="14" xfId="0" applyNumberFormat="1" applyFont="1" applyFill="1" applyBorder="1" applyAlignment="1">
      <alignment/>
    </xf>
    <xf numFmtId="0" fontId="7" fillId="0" borderId="14" xfId="0" applyFont="1" applyFill="1" applyBorder="1" applyAlignment="1">
      <alignment vertical="top" wrapText="1"/>
    </xf>
    <xf numFmtId="49" fontId="7" fillId="0" borderId="14" xfId="0" applyNumberFormat="1" applyFont="1" applyFill="1" applyBorder="1" applyAlignment="1">
      <alignment vertical="top" wrapText="1"/>
    </xf>
    <xf numFmtId="0" fontId="12" fillId="0" borderId="14" xfId="0" applyFont="1" applyFill="1" applyBorder="1" applyAlignment="1">
      <alignment vertical="top" wrapText="1"/>
    </xf>
    <xf numFmtId="171" fontId="12" fillId="0" borderId="14" xfId="0" applyNumberFormat="1" applyFont="1" applyFill="1" applyBorder="1" applyAlignment="1">
      <alignment horizontal="right" wrapText="1"/>
    </xf>
    <xf numFmtId="0" fontId="12" fillId="0" borderId="14" xfId="0" applyFont="1" applyFill="1" applyBorder="1" applyAlignment="1">
      <alignment wrapText="1"/>
    </xf>
    <xf numFmtId="172" fontId="3" fillId="0" borderId="14" xfId="0" applyNumberFormat="1" applyFont="1" applyFill="1" applyBorder="1" applyAlignment="1">
      <alignment horizontal="right" wrapText="1"/>
    </xf>
    <xf numFmtId="0" fontId="7" fillId="0" borderId="14" xfId="0" applyNumberFormat="1" applyFont="1" applyFill="1" applyBorder="1" applyAlignment="1">
      <alignment vertical="top" wrapText="1"/>
    </xf>
    <xf numFmtId="0" fontId="7" fillId="0" borderId="14" xfId="0" applyFont="1" applyFill="1" applyBorder="1" applyAlignment="1">
      <alignment wrapText="1"/>
    </xf>
    <xf numFmtId="49" fontId="7" fillId="0" borderId="37" xfId="0" applyNumberFormat="1" applyFont="1" applyFill="1" applyBorder="1" applyAlignment="1">
      <alignment horizontal="right" wrapText="1"/>
    </xf>
    <xf numFmtId="49" fontId="3" fillId="0" borderId="37" xfId="0" applyNumberFormat="1" applyFont="1" applyFill="1" applyBorder="1" applyAlignment="1">
      <alignment horizontal="right" wrapText="1"/>
    </xf>
    <xf numFmtId="173" fontId="3" fillId="0" borderId="14" xfId="0" applyNumberFormat="1" applyFont="1" applyFill="1" applyBorder="1" applyAlignment="1">
      <alignment horizontal="right" wrapText="1"/>
    </xf>
    <xf numFmtId="0" fontId="7" fillId="0" borderId="14" xfId="0" applyFont="1" applyBorder="1" applyAlignment="1">
      <alignment wrapText="1"/>
    </xf>
    <xf numFmtId="170" fontId="7" fillId="0" borderId="14" xfId="0" applyNumberFormat="1" applyFont="1" applyFill="1" applyBorder="1" applyAlignment="1">
      <alignment horizontal="right" wrapText="1"/>
    </xf>
    <xf numFmtId="0" fontId="3" fillId="0" borderId="38" xfId="0" applyFont="1" applyFill="1" applyBorder="1" applyAlignment="1">
      <alignment vertical="top" wrapText="1"/>
    </xf>
    <xf numFmtId="49" fontId="3" fillId="0" borderId="34" xfId="0" applyNumberFormat="1" applyFont="1" applyFill="1" applyBorder="1" applyAlignment="1">
      <alignment horizontal="right" wrapText="1"/>
    </xf>
    <xf numFmtId="164" fontId="3" fillId="0" borderId="34" xfId="0" applyNumberFormat="1" applyFont="1" applyFill="1" applyBorder="1" applyAlignment="1">
      <alignment horizontal="right" wrapText="1"/>
    </xf>
    <xf numFmtId="164" fontId="7" fillId="0" borderId="34" xfId="0" applyNumberFormat="1" applyFont="1" applyFill="1" applyBorder="1" applyAlignment="1">
      <alignment horizontal="right" wrapText="1"/>
    </xf>
    <xf numFmtId="0" fontId="7" fillId="0" borderId="39" xfId="0" applyFont="1" applyFill="1" applyBorder="1" applyAlignment="1">
      <alignment horizontal="right" wrapText="1"/>
    </xf>
    <xf numFmtId="0" fontId="3" fillId="0" borderId="39" xfId="0" applyFont="1" applyFill="1" applyBorder="1" applyAlignment="1">
      <alignment horizontal="right" wrapText="1"/>
    </xf>
    <xf numFmtId="0" fontId="7" fillId="0" borderId="40" xfId="0" applyFont="1" applyBorder="1" applyAlignment="1">
      <alignment wrapText="1"/>
    </xf>
    <xf numFmtId="0" fontId="3" fillId="0" borderId="34" xfId="0" applyFont="1" applyBorder="1" applyAlignment="1">
      <alignment wrapText="1"/>
    </xf>
    <xf numFmtId="0" fontId="35" fillId="0" borderId="0" xfId="0" applyFont="1" applyFill="1" applyAlignment="1">
      <alignment vertical="top"/>
    </xf>
    <xf numFmtId="0" fontId="35" fillId="0" borderId="0" xfId="0" applyFont="1" applyFill="1" applyAlignment="1">
      <alignment/>
    </xf>
    <xf numFmtId="164" fontId="36" fillId="0" borderId="0" xfId="0" applyNumberFormat="1" applyFont="1" applyFill="1" applyAlignment="1">
      <alignment/>
    </xf>
    <xf numFmtId="164" fontId="35" fillId="0" borderId="0" xfId="0" applyNumberFormat="1" applyFont="1" applyFill="1" applyBorder="1" applyAlignment="1">
      <alignment horizontal="right"/>
    </xf>
    <xf numFmtId="0" fontId="36" fillId="0" borderId="0" xfId="0" applyFont="1" applyFill="1" applyAlignment="1">
      <alignment/>
    </xf>
    <xf numFmtId="0" fontId="37" fillId="0" borderId="0" xfId="0" applyFont="1" applyFill="1" applyAlignment="1">
      <alignment vertical="top"/>
    </xf>
    <xf numFmtId="0" fontId="37" fillId="0" borderId="0" xfId="0" applyFont="1" applyFill="1" applyAlignment="1">
      <alignment/>
    </xf>
    <xf numFmtId="164" fontId="37" fillId="0" borderId="0" xfId="0" applyNumberFormat="1" applyFont="1" applyFill="1" applyAlignment="1">
      <alignment/>
    </xf>
    <xf numFmtId="0" fontId="36" fillId="0" borderId="0" xfId="0" applyFont="1" applyFill="1" applyAlignment="1">
      <alignment vertical="top"/>
    </xf>
    <xf numFmtId="0" fontId="36" fillId="0" borderId="0" xfId="0" applyFont="1" applyFill="1" applyAlignment="1">
      <alignment/>
    </xf>
    <xf numFmtId="164" fontId="36" fillId="0" borderId="0" xfId="0" applyNumberFormat="1" applyFont="1" applyFill="1" applyAlignment="1">
      <alignment horizontal="right"/>
    </xf>
    <xf numFmtId="0" fontId="9" fillId="0" borderId="16" xfId="0" applyFont="1" applyFill="1" applyBorder="1" applyAlignment="1">
      <alignment horizontal="center" vertical="center"/>
    </xf>
    <xf numFmtId="0" fontId="9" fillId="0" borderId="14" xfId="0" applyFont="1" applyFill="1" applyBorder="1" applyAlignment="1">
      <alignment horizontal="center" vertical="center"/>
    </xf>
    <xf numFmtId="164" fontId="9" fillId="0" borderId="14" xfId="0" applyNumberFormat="1" applyFont="1" applyFill="1" applyBorder="1" applyAlignment="1">
      <alignment horizontal="center" vertical="center" wrapText="1"/>
    </xf>
    <xf numFmtId="0" fontId="9" fillId="0" borderId="14" xfId="0" applyNumberFormat="1" applyFont="1" applyFill="1" applyBorder="1" applyAlignment="1">
      <alignment horizontal="center" vertical="center" wrapText="1"/>
    </xf>
    <xf numFmtId="0" fontId="9" fillId="0" borderId="15" xfId="0" applyFont="1" applyFill="1" applyBorder="1" applyAlignment="1">
      <alignment horizontal="center"/>
    </xf>
    <xf numFmtId="0" fontId="9" fillId="0" borderId="16" xfId="0" applyFont="1" applyFill="1" applyBorder="1" applyAlignment="1">
      <alignment horizontal="left" vertical="top" wrapText="1"/>
    </xf>
    <xf numFmtId="49" fontId="9" fillId="0" borderId="14" xfId="0" applyNumberFormat="1" applyFont="1" applyFill="1" applyBorder="1" applyAlignment="1">
      <alignment horizontal="right" wrapText="1"/>
    </xf>
    <xf numFmtId="49" fontId="9" fillId="0" borderId="18" xfId="0" applyNumberFormat="1" applyFont="1" applyFill="1" applyBorder="1" applyAlignment="1">
      <alignment horizontal="right" wrapText="1"/>
    </xf>
    <xf numFmtId="0" fontId="3" fillId="0" borderId="0" xfId="0" applyFont="1" applyBorder="1" applyAlignment="1">
      <alignment horizontal="left" vertical="top"/>
    </xf>
    <xf numFmtId="0" fontId="35" fillId="0" borderId="0" xfId="0" applyFont="1" applyBorder="1" applyAlignment="1">
      <alignment horizontal="left" vertical="top"/>
    </xf>
    <xf numFmtId="164" fontId="9" fillId="0" borderId="18" xfId="0" applyNumberFormat="1" applyFont="1" applyFill="1" applyBorder="1" applyAlignment="1">
      <alignment horizontal="right" wrapText="1"/>
    </xf>
    <xf numFmtId="164" fontId="9" fillId="0" borderId="19" xfId="0" applyNumberFormat="1" applyFont="1" applyFill="1" applyBorder="1" applyAlignment="1">
      <alignment horizontal="right" wrapText="1"/>
    </xf>
    <xf numFmtId="0" fontId="9" fillId="0" borderId="16" xfId="0" applyFont="1" applyFill="1" applyBorder="1" applyAlignment="1">
      <alignment vertical="top" wrapText="1"/>
    </xf>
    <xf numFmtId="0" fontId="9" fillId="0" borderId="14" xfId="0" applyFont="1" applyFill="1" applyBorder="1" applyAlignment="1">
      <alignment horizontal="right" wrapText="1"/>
    </xf>
    <xf numFmtId="164" fontId="9" fillId="0" borderId="14" xfId="0" applyNumberFormat="1" applyFont="1" applyFill="1" applyBorder="1" applyAlignment="1">
      <alignment horizontal="right" wrapText="1"/>
    </xf>
    <xf numFmtId="164" fontId="9" fillId="0" borderId="15" xfId="0" applyNumberFormat="1" applyFont="1" applyFill="1" applyBorder="1" applyAlignment="1">
      <alignment horizontal="right" wrapText="1"/>
    </xf>
    <xf numFmtId="49" fontId="38" fillId="0" borderId="0" xfId="0" applyNumberFormat="1" applyFont="1" applyFill="1" applyAlignment="1">
      <alignment/>
    </xf>
    <xf numFmtId="0" fontId="38" fillId="0" borderId="0" xfId="0" applyFont="1" applyFill="1" applyAlignment="1">
      <alignment/>
    </xf>
    <xf numFmtId="49" fontId="9" fillId="0" borderId="16" xfId="0" applyNumberFormat="1" applyFont="1" applyFill="1" applyBorder="1" applyAlignment="1">
      <alignment vertical="top" wrapText="1"/>
    </xf>
    <xf numFmtId="0" fontId="35" fillId="0" borderId="16" xfId="0" applyFont="1" applyFill="1" applyBorder="1" applyAlignment="1">
      <alignment vertical="top" wrapText="1"/>
    </xf>
    <xf numFmtId="0" fontId="35" fillId="0" borderId="14" xfId="0" applyFont="1" applyFill="1" applyBorder="1" applyAlignment="1">
      <alignment horizontal="right" wrapText="1"/>
    </xf>
    <xf numFmtId="49" fontId="35" fillId="0" borderId="14" xfId="0" applyNumberFormat="1" applyFont="1" applyFill="1" applyBorder="1" applyAlignment="1">
      <alignment horizontal="right" wrapText="1"/>
    </xf>
    <xf numFmtId="164" fontId="35" fillId="0" borderId="14" xfId="0" applyNumberFormat="1" applyFont="1" applyFill="1" applyBorder="1" applyAlignment="1">
      <alignment horizontal="right" wrapText="1"/>
    </xf>
    <xf numFmtId="164" fontId="35" fillId="0" borderId="15" xfId="0" applyNumberFormat="1" applyFont="1" applyFill="1" applyBorder="1" applyAlignment="1">
      <alignment horizontal="right" wrapText="1"/>
    </xf>
    <xf numFmtId="49" fontId="36" fillId="0" borderId="0" xfId="0" applyNumberFormat="1" applyFont="1" applyFill="1" applyAlignment="1">
      <alignment/>
    </xf>
    <xf numFmtId="0" fontId="39" fillId="0" borderId="16" xfId="0" applyFont="1" applyFill="1" applyBorder="1" applyAlignment="1">
      <alignment vertical="top" wrapText="1"/>
    </xf>
    <xf numFmtId="164" fontId="35" fillId="0" borderId="15" xfId="0" applyNumberFormat="1" applyFont="1" applyFill="1" applyBorder="1" applyAlignment="1">
      <alignment/>
    </xf>
    <xf numFmtId="0" fontId="9" fillId="0" borderId="20" xfId="0" applyFont="1" applyFill="1" applyBorder="1" applyAlignment="1">
      <alignment vertical="top" wrapText="1"/>
    </xf>
    <xf numFmtId="49" fontId="9" fillId="0" borderId="11" xfId="0" applyNumberFormat="1" applyFont="1" applyFill="1" applyBorder="1" applyAlignment="1">
      <alignment horizontal="right" wrapText="1"/>
    </xf>
    <xf numFmtId="164" fontId="9" fillId="0" borderId="15" xfId="0" applyNumberFormat="1" applyFont="1" applyFill="1" applyBorder="1" applyAlignment="1">
      <alignment/>
    </xf>
    <xf numFmtId="0" fontId="35" fillId="0" borderId="20" xfId="0" applyFont="1" applyFill="1" applyBorder="1" applyAlignment="1">
      <alignment vertical="top" wrapText="1"/>
    </xf>
    <xf numFmtId="49" fontId="35" fillId="0" borderId="11" xfId="0" applyNumberFormat="1" applyFont="1" applyFill="1" applyBorder="1" applyAlignment="1">
      <alignment horizontal="right" wrapText="1"/>
    </xf>
    <xf numFmtId="0" fontId="35" fillId="0" borderId="23" xfId="0" applyFont="1" applyFill="1" applyBorder="1" applyAlignment="1">
      <alignment vertical="top" wrapText="1"/>
    </xf>
    <xf numFmtId="0" fontId="9" fillId="0" borderId="33" xfId="0" applyFont="1" applyFill="1" applyBorder="1" applyAlignment="1">
      <alignment horizontal="right" wrapText="1"/>
    </xf>
    <xf numFmtId="49" fontId="35" fillId="0" borderId="12" xfId="0" applyNumberFormat="1" applyFont="1" applyFill="1" applyBorder="1" applyAlignment="1">
      <alignment horizontal="right" wrapText="1"/>
    </xf>
    <xf numFmtId="0" fontId="9" fillId="0" borderId="34" xfId="0" applyFont="1" applyFill="1" applyBorder="1" applyAlignment="1">
      <alignment horizontal="right" wrapText="1"/>
    </xf>
    <xf numFmtId="0" fontId="9" fillId="0" borderId="35" xfId="0" applyFont="1" applyFill="1" applyBorder="1" applyAlignment="1">
      <alignment horizontal="right" wrapText="1"/>
    </xf>
    <xf numFmtId="0" fontId="9" fillId="0" borderId="16" xfId="0" applyNumberFormat="1" applyFont="1" applyFill="1" applyBorder="1" applyAlignment="1">
      <alignment vertical="top" wrapText="1"/>
    </xf>
    <xf numFmtId="49" fontId="9" fillId="0" borderId="20" xfId="0" applyNumberFormat="1" applyFont="1" applyFill="1" applyBorder="1" applyAlignment="1">
      <alignment vertical="top" wrapText="1"/>
    </xf>
    <xf numFmtId="0" fontId="9" fillId="0" borderId="32" xfId="0" applyFont="1" applyFill="1" applyBorder="1" applyAlignment="1">
      <alignment vertical="top" wrapText="1"/>
    </xf>
    <xf numFmtId="49" fontId="35" fillId="0" borderId="33" xfId="0" applyNumberFormat="1" applyFont="1" applyFill="1" applyBorder="1" applyAlignment="1">
      <alignment horizontal="right" wrapText="1"/>
    </xf>
    <xf numFmtId="0" fontId="35" fillId="0" borderId="32" xfId="0" applyFont="1" applyFill="1" applyBorder="1" applyAlignment="1">
      <alignment vertical="top" wrapText="1"/>
    </xf>
    <xf numFmtId="0" fontId="9" fillId="0" borderId="41" xfId="0" applyFont="1" applyFill="1" applyBorder="1" applyAlignment="1">
      <alignment vertical="top" wrapText="1"/>
    </xf>
    <xf numFmtId="0" fontId="9" fillId="0" borderId="18" xfId="0" applyFont="1" applyFill="1" applyBorder="1" applyAlignment="1">
      <alignment vertical="top" wrapText="1"/>
    </xf>
    <xf numFmtId="49" fontId="35" fillId="0" borderId="18" xfId="0" applyNumberFormat="1" applyFont="1" applyFill="1" applyBorder="1" applyAlignment="1">
      <alignment horizontal="right" wrapText="1"/>
    </xf>
    <xf numFmtId="0" fontId="36" fillId="0" borderId="0" xfId="0" applyFont="1" applyFill="1" applyBorder="1" applyAlignment="1">
      <alignment vertical="top"/>
    </xf>
    <xf numFmtId="164" fontId="36" fillId="0" borderId="0" xfId="0" applyNumberFormat="1" applyFont="1" applyFill="1" applyBorder="1" applyAlignment="1">
      <alignment horizontal="right"/>
    </xf>
    <xf numFmtId="0" fontId="9" fillId="0" borderId="0" xfId="0" applyFont="1" applyBorder="1" applyAlignment="1">
      <alignment horizontal="center" vertical="top" wrapText="1"/>
    </xf>
    <xf numFmtId="0" fontId="9" fillId="0" borderId="0" xfId="0" applyFont="1" applyFill="1" applyBorder="1" applyAlignment="1">
      <alignment horizontal="center" vertical="top" wrapText="1"/>
    </xf>
    <xf numFmtId="0" fontId="3" fillId="0" borderId="0" xfId="0" applyFont="1" applyFill="1" applyBorder="1" applyAlignment="1">
      <alignment horizontal="right" vertical="top"/>
    </xf>
    <xf numFmtId="0" fontId="34" fillId="0" borderId="0" xfId="0" applyFont="1" applyFill="1" applyAlignment="1">
      <alignment horizontal="right"/>
    </xf>
    <xf numFmtId="0" fontId="3" fillId="0" borderId="0" xfId="0" applyFont="1" applyBorder="1" applyAlignment="1">
      <alignment horizontal="right" vertical="top"/>
    </xf>
    <xf numFmtId="0" fontId="3" fillId="0" borderId="0" xfId="0" applyFont="1" applyFill="1" applyBorder="1" applyAlignment="1">
      <alignment horizontal="right" vertical="top"/>
    </xf>
    <xf numFmtId="0" fontId="7" fillId="0" borderId="14" xfId="0" applyFont="1" applyFill="1" applyBorder="1" applyAlignment="1">
      <alignment horizontal="center" vertical="center"/>
    </xf>
    <xf numFmtId="164" fontId="7" fillId="0" borderId="42" xfId="0" applyNumberFormat="1" applyFont="1" applyFill="1" applyBorder="1" applyAlignment="1">
      <alignment horizontal="center" vertical="center" wrapText="1"/>
    </xf>
    <xf numFmtId="164" fontId="7" fillId="0" borderId="39" xfId="0" applyNumberFormat="1" applyFont="1" applyFill="1" applyBorder="1" applyAlignment="1">
      <alignment horizontal="center" vertical="center" wrapText="1"/>
    </xf>
    <xf numFmtId="164" fontId="7" fillId="0" borderId="43" xfId="0" applyNumberFormat="1" applyFont="1" applyFill="1" applyBorder="1" applyAlignment="1">
      <alignment horizontal="center"/>
    </xf>
    <xf numFmtId="164" fontId="7" fillId="0" borderId="44" xfId="0" applyNumberFormat="1" applyFont="1" applyFill="1" applyBorder="1" applyAlignment="1">
      <alignment horizontal="center"/>
    </xf>
    <xf numFmtId="0" fontId="7" fillId="0" borderId="45" xfId="0" applyFont="1" applyFill="1" applyBorder="1" applyAlignment="1">
      <alignment horizontal="center" vertical="top"/>
    </xf>
    <xf numFmtId="0" fontId="7" fillId="0" borderId="16" xfId="0" applyFont="1" applyFill="1" applyBorder="1" applyAlignment="1">
      <alignment horizontal="center" vertical="top"/>
    </xf>
    <xf numFmtId="0" fontId="7" fillId="0" borderId="43" xfId="0" applyFont="1" applyFill="1" applyBorder="1" applyAlignment="1">
      <alignment horizontal="center"/>
    </xf>
    <xf numFmtId="0" fontId="7" fillId="0" borderId="14" xfId="0" applyFont="1" applyFill="1" applyBorder="1" applyAlignment="1">
      <alignment horizontal="center"/>
    </xf>
    <xf numFmtId="0" fontId="9" fillId="0" borderId="43"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46"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48" xfId="0" applyFont="1" applyFill="1" applyBorder="1" applyAlignment="1">
      <alignment horizontal="center" vertical="center"/>
    </xf>
    <xf numFmtId="0" fontId="9" fillId="0" borderId="49" xfId="0" applyFont="1" applyFill="1" applyBorder="1" applyAlignment="1">
      <alignment horizontal="center" vertical="center"/>
    </xf>
    <xf numFmtId="164" fontId="35" fillId="0" borderId="0" xfId="0" applyNumberFormat="1" applyFont="1" applyFill="1" applyBorder="1" applyAlignment="1">
      <alignment horizontal="right"/>
    </xf>
    <xf numFmtId="0" fontId="35" fillId="0" borderId="0" xfId="0" applyFont="1" applyFill="1" applyBorder="1" applyAlignment="1">
      <alignment horizontal="right" vertical="top"/>
    </xf>
    <xf numFmtId="0" fontId="9" fillId="0" borderId="45" xfId="0" applyFont="1" applyFill="1" applyBorder="1" applyAlignment="1">
      <alignment horizontal="center" vertical="center"/>
    </xf>
    <xf numFmtId="0" fontId="9" fillId="0" borderId="16" xfId="0" applyFont="1" applyFill="1" applyBorder="1" applyAlignment="1">
      <alignment horizontal="center" vertical="center"/>
    </xf>
    <xf numFmtId="0" fontId="3" fillId="0" borderId="0" xfId="0" applyFont="1" applyFill="1" applyBorder="1" applyAlignment="1">
      <alignment horizontal="left" vertical="top"/>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69FF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64;&#1072;&#1088;&#1077;&#1094;&#1082;&#1072;&#1103;%202012%20&#1075;\&#1056;&#1077;&#1096;&#1077;&#1085;&#1080;&#1103;%20&#1057;&#1086;&#1073;&#1088;&#1072;&#1085;&#1080;&#1103;%20&#1076;&#1077;&#1087;&#1091;&#1090;&#1072;&#1090;&#1086;&#1074;\&#1047;&#1072;&#1079;&#1077;&#1088;&#1089;&#1082;&#1086;&#1075;&#1086;%20&#1056;&#1077;&#1096;&#1077;&#1085;&#1080;&#1077;%20&#1057;&#1086;&#1073;%20&#1076;&#1077;&#1087;.%20139%20&#1086;&#1090;%2024.10.2012\Pril%203-4&#1088;&#1072;&#1089;&#1093;&#1086;&#1076;&#1099;%202012-20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GT1\&#1052;&#1086;&#1080;%20&#1076;&#1086;&#1082;&#1091;&#1084;&#1077;&#1085;&#1090;&#1099;\&#1064;&#1072;&#1088;&#1077;&#1094;&#1082;&#1072;&#1103;%202013%20&#1075;\&#1056;&#1045;&#1064;&#1045;&#1053;&#1048;&#1071;%20&#1057;&#1054;&#1041;&#1056;&#1040;&#1053;&#1048;&#1071;%20&#1044;&#1045;&#1055;&#1059;&#1058;&#1040;&#1058;&#1054;&#1042;%20%20%202013\&#1047;&#1072;&#1079;&#1077;&#1088;&#1089;&#1082;&#1086;&#1077;%20&#1056;&#1077;&#1096;&#1077;&#1085;&#1080;&#1077;%20%20&#1089;.&#1076;.&#8470;%2018%2030.04.2013\Pril3-6_&#1088;&#1072;&#1089;&#1093;&#1086;&#1076;&#1099;%202013-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4"/>
      <sheetName val="3"/>
    </sheetNames>
    <sheetDataSet>
      <sheetData sheetId="1">
        <row r="140">
          <cell r="A140" t="str">
            <v>Культура</v>
          </cell>
        </row>
        <row r="141">
          <cell r="A141" t="str">
            <v>Региональные целевые программы</v>
          </cell>
        </row>
        <row r="145">
          <cell r="A145" t="str">
            <v>Региональные целевые программы</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3"/>
      <sheetName val="4"/>
      <sheetName val="5"/>
      <sheetName val="6"/>
    </sheetNames>
    <sheetDataSet>
      <sheetData sheetId="0">
        <row r="2">
          <cell r="F2" t="str">
            <v>к  решению Собрания депутатов Зазерского сельского поселения</v>
          </cell>
        </row>
        <row r="18">
          <cell r="A18" t="str">
            <v>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ell>
        </row>
        <row r="19">
          <cell r="A19" t="str">
            <v>Расходы на выплаты персоналу государственных (муниципальных) органов</v>
          </cell>
        </row>
        <row r="20">
          <cell r="A20" t="str">
            <v>Фонд оплаты труда и страховые взносы</v>
          </cell>
        </row>
        <row r="30">
          <cell r="A30" t="str">
            <v>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ell>
        </row>
        <row r="31">
          <cell r="A31" t="str">
            <v>Расходы на выплаты персоналу государственных (муниципальных) органов</v>
          </cell>
        </row>
        <row r="32">
          <cell r="A32" t="str">
            <v>Фонд оплаты труда и страховые взносы</v>
          </cell>
        </row>
        <row r="33">
          <cell r="A33" t="str">
            <v>Иные выплаты персоналу, за исключением фонда оплаты труда</v>
          </cell>
        </row>
        <row r="71">
          <cell r="A71" t="str">
            <v>Уплата налогов, сборов и иных платежей</v>
          </cell>
        </row>
        <row r="73">
          <cell r="A73" t="str">
            <v>Уплата прочих налогов, сборов и иных платежей</v>
          </cell>
        </row>
        <row r="110">
          <cell r="A110" t="str">
            <v>Дорожное хозяйство (дорожные фонды)</v>
          </cell>
        </row>
      </sheetData>
      <sheetData sheetId="1">
        <row r="2">
          <cell r="A2" t="str">
            <v>к  решению Собрания депутатов Зазерского сельского поселения</v>
          </cell>
        </row>
        <row r="16">
          <cell r="A16" t="str">
            <v>Функционирование высшего должностного лица субъекта Российской Федерации и муниципального образования</v>
          </cell>
        </row>
        <row r="23">
          <cell r="A23" t="str">
            <v>Функционирование законодательных (представительных) органов государственной власти и представительных органов муниципальных образований</v>
          </cell>
        </row>
        <row r="28">
          <cell r="A28" t="str">
            <v>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v>
          </cell>
        </row>
        <row r="44">
          <cell r="A44" t="str">
            <v>Определение перечня должностных лиц, уполномоченных составлять протоколы об административных правонарушениях, предусмотренных статьями 2.1 (в части нарушения должностными лицами муниципальных учреждений и муниципальных унитарных предприятий порядка и срок</v>
          </cell>
        </row>
        <row r="61">
          <cell r="A61" t="str">
            <v>Другие общегосударственные вопросы</v>
          </cell>
        </row>
        <row r="116">
          <cell r="A116" t="str">
            <v>Региональные целевые программы</v>
          </cell>
        </row>
        <row r="117">
          <cell r="A117" t="str">
            <v>Областная долгосрочная целевая программа «Развитие сети автомобильных дорог общего пользования в Ростовской области на 2010-2014 годы»</v>
          </cell>
        </row>
        <row r="118">
          <cell r="A118" t="str">
            <v>Закупка товаров, работ и услуг для государственных (муниципальных) нужд</v>
          </cell>
        </row>
        <row r="119">
          <cell r="A119" t="str">
            <v>Иные закупки товаров, работ и услуг для государственных (муниципальных) нужд</v>
          </cell>
        </row>
        <row r="149">
          <cell r="A149" t="str">
            <v>Бюджетные инвестиции на приобретение объектов недвижимого имущества казенным учреждениям</v>
          </cell>
        </row>
      </sheetData>
      <sheetData sheetId="2">
        <row r="19">
          <cell r="F19">
            <v>698.6</v>
          </cell>
          <cell r="G19">
            <v>698.6</v>
          </cell>
        </row>
        <row r="20">
          <cell r="A20" t="str">
            <v>Иные выплаты персоналу, за исключением фонда оплаты труда</v>
          </cell>
          <cell r="F20">
            <v>20.5</v>
          </cell>
          <cell r="G20">
            <v>20.5</v>
          </cell>
        </row>
        <row r="25">
          <cell r="F25">
            <v>14.2</v>
          </cell>
          <cell r="G25">
            <v>14.2</v>
          </cell>
        </row>
        <row r="49">
          <cell r="A49" t="str">
            <v>Определение перечня должностных лиц, уполномоченных составлять протоколы об административных правонарушениях, предусмотренных статьями 2.1 (в части нарушения должностными лицами муниципальных учреждений и муниципальных унитарных предприятий порядка и срок</v>
          </cell>
        </row>
        <row r="52">
          <cell r="F52">
            <v>0.2</v>
          </cell>
          <cell r="G52">
            <v>0.2</v>
          </cell>
        </row>
        <row r="54">
          <cell r="A54" t="str">
            <v>Межбюджетные трансферты</v>
          </cell>
        </row>
        <row r="55">
          <cell r="F55">
            <v>25.6</v>
          </cell>
          <cell r="G55">
            <v>25.6</v>
          </cell>
        </row>
        <row r="66">
          <cell r="F66">
            <v>5</v>
          </cell>
          <cell r="G66">
            <v>5</v>
          </cell>
        </row>
        <row r="69">
          <cell r="F69">
            <v>159.4</v>
          </cell>
          <cell r="G69">
            <v>325.1</v>
          </cell>
        </row>
        <row r="76">
          <cell r="F76">
            <v>61.4</v>
          </cell>
          <cell r="G76">
            <v>61.8</v>
          </cell>
        </row>
        <row r="84">
          <cell r="A84" t="str">
            <v>Межбюджетные трансферты</v>
          </cell>
        </row>
        <row r="85">
          <cell r="F85">
            <v>60.6</v>
          </cell>
          <cell r="G85">
            <v>60.6</v>
          </cell>
        </row>
        <row r="88">
          <cell r="A88" t="str">
            <v>Региональные целевые программы</v>
          </cell>
        </row>
        <row r="89">
          <cell r="A89" t="str">
            <v>Областная долгосрочная целевая программа «Развитие сети автомобильных дорог общего пользования в Ростовской области на 2010-2014 годы»</v>
          </cell>
        </row>
        <row r="92">
          <cell r="F92">
            <v>191.5</v>
          </cell>
          <cell r="G92">
            <v>0</v>
          </cell>
        </row>
        <row r="93">
          <cell r="F93">
            <v>0</v>
          </cell>
          <cell r="G93">
            <v>0</v>
          </cell>
        </row>
        <row r="125">
          <cell r="F125">
            <v>328.2</v>
          </cell>
          <cell r="G125">
            <v>330</v>
          </cell>
        </row>
        <row r="134">
          <cell r="F134">
            <v>1510.6</v>
          </cell>
          <cell r="G134">
            <v>1525</v>
          </cell>
        </row>
        <row r="135">
          <cell r="A135" t="str">
            <v>Субсидия на финансовое обеспечение выполнения муниципального задания муниципальному бюджетному учреждению культуры "Зазерская центральная библиотека поселения"</v>
          </cell>
        </row>
        <row r="138">
          <cell r="F138">
            <v>472</v>
          </cell>
          <cell r="G138">
            <v>475</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218"/>
  <sheetViews>
    <sheetView zoomScaleSheetLayoutView="100" zoomScalePageLayoutView="0" workbookViewId="0" topLeftCell="A1">
      <pane ySplit="13" topLeftCell="BM14" activePane="bottomLeft" state="frozen"/>
      <selection pane="topLeft" activeCell="A1" sqref="A1"/>
      <selection pane="bottomLeft" activeCell="J214" sqref="J214"/>
    </sheetView>
  </sheetViews>
  <sheetFormatPr defaultColWidth="9.140625" defaultRowHeight="12.75"/>
  <cols>
    <col min="1" max="1" width="61.7109375" style="34" customWidth="1"/>
    <col min="2" max="3" width="4.7109375" style="35" customWidth="1"/>
    <col min="4" max="4" width="8.7109375" style="35" customWidth="1"/>
    <col min="5" max="5" width="4.7109375" style="35" customWidth="1"/>
    <col min="6" max="6" width="11.140625" style="43" customWidth="1"/>
    <col min="7" max="7" width="9.140625" style="4" customWidth="1"/>
    <col min="8" max="8" width="9.00390625" style="4" customWidth="1"/>
    <col min="9" max="16384" width="9.140625" style="4" customWidth="1"/>
  </cols>
  <sheetData>
    <row r="1" spans="1:6" ht="12.75">
      <c r="A1" s="26"/>
      <c r="B1" s="27"/>
      <c r="C1" s="27"/>
      <c r="D1" s="27"/>
      <c r="E1" s="27"/>
      <c r="F1" s="28" t="s">
        <v>241</v>
      </c>
    </row>
    <row r="2" spans="1:6" ht="12.75">
      <c r="A2" s="28"/>
      <c r="B2" s="28"/>
      <c r="C2" s="28"/>
      <c r="D2" s="28"/>
      <c r="E2" s="28"/>
      <c r="F2" s="60" t="s">
        <v>195</v>
      </c>
    </row>
    <row r="3" spans="1:6" ht="12.75" hidden="1">
      <c r="A3" s="28"/>
      <c r="B3" s="28"/>
      <c r="C3" s="28"/>
      <c r="D3" s="28"/>
      <c r="E3" s="28"/>
      <c r="F3" s="60"/>
    </row>
    <row r="4" spans="1:6" ht="12.75">
      <c r="A4" s="210" t="s">
        <v>208</v>
      </c>
      <c r="B4" s="210"/>
      <c r="C4" s="210"/>
      <c r="D4" s="210"/>
      <c r="E4" s="210"/>
      <c r="F4" s="210"/>
    </row>
    <row r="5" spans="1:6" ht="12.75">
      <c r="A5" s="28"/>
      <c r="B5" s="28"/>
      <c r="C5" s="28"/>
      <c r="D5" s="28"/>
      <c r="E5" s="28"/>
      <c r="F5" s="60" t="s">
        <v>171</v>
      </c>
    </row>
    <row r="6" spans="1:6" ht="12.75">
      <c r="A6" s="28"/>
      <c r="B6" s="28"/>
      <c r="C6" s="28"/>
      <c r="D6" s="28"/>
      <c r="E6" s="28"/>
      <c r="F6" s="60" t="s">
        <v>237</v>
      </c>
    </row>
    <row r="7" spans="1:6" ht="12.75">
      <c r="A7" s="28"/>
      <c r="B7" s="28"/>
      <c r="C7" s="28"/>
      <c r="D7" s="28"/>
      <c r="E7" s="28"/>
      <c r="F7" s="28"/>
    </row>
    <row r="8" spans="1:6" ht="17.25" customHeight="1">
      <c r="A8" s="29"/>
      <c r="B8" s="29"/>
      <c r="C8" s="29"/>
      <c r="D8" s="29"/>
      <c r="E8" s="29"/>
      <c r="F8" s="29"/>
    </row>
    <row r="9" spans="1:6" ht="54" customHeight="1">
      <c r="A9" s="208" t="s">
        <v>172</v>
      </c>
      <c r="B9" s="208"/>
      <c r="C9" s="208"/>
      <c r="D9" s="208"/>
      <c r="E9" s="208"/>
      <c r="F9" s="208"/>
    </row>
    <row r="10" spans="1:6" ht="13.5" customHeight="1">
      <c r="A10" s="209"/>
      <c r="B10" s="209"/>
      <c r="C10" s="209"/>
      <c r="D10" s="209"/>
      <c r="E10" s="209"/>
      <c r="F10" s="209"/>
    </row>
    <row r="11" spans="1:6" ht="15.75" customHeight="1" thickBot="1">
      <c r="A11" s="30"/>
      <c r="B11" s="30"/>
      <c r="C11" s="30"/>
      <c r="D11" s="30"/>
      <c r="E11" s="30"/>
      <c r="F11" s="87" t="s">
        <v>167</v>
      </c>
    </row>
    <row r="12" spans="1:6" ht="13.5" customHeight="1">
      <c r="A12" s="72" t="s">
        <v>1</v>
      </c>
      <c r="B12" s="73" t="s">
        <v>2</v>
      </c>
      <c r="C12" s="73" t="s">
        <v>3</v>
      </c>
      <c r="D12" s="73" t="s">
        <v>4</v>
      </c>
      <c r="E12" s="73" t="s">
        <v>5</v>
      </c>
      <c r="F12" s="74" t="s">
        <v>6</v>
      </c>
    </row>
    <row r="13" spans="1:6" ht="13.5" customHeight="1">
      <c r="A13" s="75">
        <v>1</v>
      </c>
      <c r="B13" s="1">
        <v>2</v>
      </c>
      <c r="C13" s="1">
        <v>3</v>
      </c>
      <c r="D13" s="1">
        <v>4</v>
      </c>
      <c r="E13" s="1">
        <v>5</v>
      </c>
      <c r="F13" s="76">
        <v>6</v>
      </c>
    </row>
    <row r="14" spans="1:6" ht="13.5" customHeight="1">
      <c r="A14" s="63" t="s">
        <v>131</v>
      </c>
      <c r="B14" s="3" t="s">
        <v>8</v>
      </c>
      <c r="C14" s="3" t="s">
        <v>9</v>
      </c>
      <c r="D14" s="3" t="s">
        <v>9</v>
      </c>
      <c r="E14" s="3" t="s">
        <v>9</v>
      </c>
      <c r="F14" s="62">
        <f>F15+F27+F60+F22+F50+F54</f>
        <v>3331.7000000000003</v>
      </c>
    </row>
    <row r="15" spans="1:6" ht="27.75" customHeight="1">
      <c r="A15" s="63" t="e">
        <f>#REF!</f>
        <v>#REF!</v>
      </c>
      <c r="B15" s="3" t="s">
        <v>8</v>
      </c>
      <c r="C15" s="3" t="s">
        <v>10</v>
      </c>
      <c r="D15" s="3" t="s">
        <v>9</v>
      </c>
      <c r="E15" s="3" t="s">
        <v>9</v>
      </c>
      <c r="F15" s="62">
        <f>F16</f>
        <v>690</v>
      </c>
    </row>
    <row r="16" spans="1:12" s="38" customFormat="1" ht="41.25" customHeight="1">
      <c r="A16" s="61" t="s">
        <v>11</v>
      </c>
      <c r="B16" s="3" t="s">
        <v>12</v>
      </c>
      <c r="C16" s="3" t="s">
        <v>10</v>
      </c>
      <c r="D16" s="3" t="s">
        <v>13</v>
      </c>
      <c r="E16" s="3"/>
      <c r="F16" s="62">
        <f>F17</f>
        <v>690</v>
      </c>
      <c r="G16" s="37"/>
      <c r="H16" s="37"/>
      <c r="I16" s="37"/>
      <c r="J16" s="37"/>
      <c r="K16" s="37"/>
      <c r="L16" s="37"/>
    </row>
    <row r="17" spans="1:12" s="38" customFormat="1" ht="12.75" customHeight="1">
      <c r="A17" s="64" t="s">
        <v>14</v>
      </c>
      <c r="B17" s="3" t="s">
        <v>8</v>
      </c>
      <c r="C17" s="3" t="s">
        <v>10</v>
      </c>
      <c r="D17" s="3" t="s">
        <v>15</v>
      </c>
      <c r="E17" s="3"/>
      <c r="F17" s="62">
        <f>F18</f>
        <v>690</v>
      </c>
      <c r="G17" s="37"/>
      <c r="H17" s="37"/>
      <c r="I17" s="37"/>
      <c r="J17" s="37"/>
      <c r="K17" s="37"/>
      <c r="L17" s="37"/>
    </row>
    <row r="18" spans="1:12" s="38" customFormat="1" ht="54" customHeight="1">
      <c r="A18" s="63" t="s">
        <v>72</v>
      </c>
      <c r="B18" s="3" t="s">
        <v>12</v>
      </c>
      <c r="C18" s="3" t="s">
        <v>10</v>
      </c>
      <c r="D18" s="3" t="s">
        <v>15</v>
      </c>
      <c r="E18" s="3" t="s">
        <v>71</v>
      </c>
      <c r="F18" s="62">
        <f>F19</f>
        <v>690</v>
      </c>
      <c r="G18" s="37"/>
      <c r="H18" s="37"/>
      <c r="I18" s="37"/>
      <c r="J18" s="37"/>
      <c r="K18" s="37"/>
      <c r="L18" s="37"/>
    </row>
    <row r="19" spans="1:12" s="38" customFormat="1" ht="28.5" customHeight="1">
      <c r="A19" s="63" t="s">
        <v>74</v>
      </c>
      <c r="B19" s="3" t="s">
        <v>12</v>
      </c>
      <c r="C19" s="3" t="s">
        <v>10</v>
      </c>
      <c r="D19" s="3" t="s">
        <v>15</v>
      </c>
      <c r="E19" s="3" t="s">
        <v>73</v>
      </c>
      <c r="F19" s="62">
        <f>F20+F21</f>
        <v>690</v>
      </c>
      <c r="G19" s="37"/>
      <c r="H19" s="37"/>
      <c r="I19" s="37"/>
      <c r="J19" s="37"/>
      <c r="K19" s="37"/>
      <c r="L19" s="37"/>
    </row>
    <row r="20" spans="1:12" ht="15.75" customHeight="1">
      <c r="A20" s="65" t="s">
        <v>77</v>
      </c>
      <c r="B20" s="2" t="s">
        <v>12</v>
      </c>
      <c r="C20" s="2" t="s">
        <v>10</v>
      </c>
      <c r="D20" s="2" t="s">
        <v>15</v>
      </c>
      <c r="E20" s="2" t="s">
        <v>75</v>
      </c>
      <c r="F20" s="66">
        <v>670.6</v>
      </c>
      <c r="G20" s="5"/>
      <c r="H20" s="5"/>
      <c r="I20" s="5"/>
      <c r="J20" s="5"/>
      <c r="K20" s="5"/>
      <c r="L20" s="5"/>
    </row>
    <row r="21" spans="1:12" ht="17.25" customHeight="1">
      <c r="A21" s="77" t="s">
        <v>78</v>
      </c>
      <c r="B21" s="8" t="s">
        <v>12</v>
      </c>
      <c r="C21" s="8" t="s">
        <v>10</v>
      </c>
      <c r="D21" s="8" t="s">
        <v>15</v>
      </c>
      <c r="E21" s="8" t="s">
        <v>76</v>
      </c>
      <c r="F21" s="78">
        <v>19.4</v>
      </c>
      <c r="G21" s="5"/>
      <c r="H21" s="5"/>
      <c r="I21" s="5"/>
      <c r="J21" s="5"/>
      <c r="K21" s="5"/>
      <c r="L21" s="5"/>
    </row>
    <row r="22" spans="1:12" s="38" customFormat="1" ht="40.5" customHeight="1">
      <c r="A22" s="61" t="e">
        <f>#REF!</f>
        <v>#REF!</v>
      </c>
      <c r="B22" s="3" t="s">
        <v>12</v>
      </c>
      <c r="C22" s="3" t="s">
        <v>16</v>
      </c>
      <c r="D22" s="3"/>
      <c r="E22" s="3"/>
      <c r="F22" s="62">
        <f>F23</f>
        <v>13.6</v>
      </c>
      <c r="G22" s="37"/>
      <c r="H22" s="37"/>
      <c r="I22" s="37"/>
      <c r="J22" s="37"/>
      <c r="K22" s="37"/>
      <c r="L22" s="37"/>
    </row>
    <row r="23" spans="1:12" s="38" customFormat="1" ht="12.75" customHeight="1">
      <c r="A23" s="61" t="s">
        <v>17</v>
      </c>
      <c r="B23" s="3" t="s">
        <v>12</v>
      </c>
      <c r="C23" s="3" t="s">
        <v>16</v>
      </c>
      <c r="D23" s="3" t="s">
        <v>18</v>
      </c>
      <c r="E23" s="3"/>
      <c r="F23" s="62">
        <f>F24</f>
        <v>13.6</v>
      </c>
      <c r="G23" s="37"/>
      <c r="H23" s="37"/>
      <c r="I23" s="37"/>
      <c r="J23" s="37"/>
      <c r="K23" s="37"/>
      <c r="L23" s="37"/>
    </row>
    <row r="24" spans="1:12" s="38" customFormat="1" ht="63.75" customHeight="1">
      <c r="A24" s="88" t="s">
        <v>19</v>
      </c>
      <c r="B24" s="89" t="s">
        <v>12</v>
      </c>
      <c r="C24" s="89" t="s">
        <v>16</v>
      </c>
      <c r="D24" s="89" t="s">
        <v>20</v>
      </c>
      <c r="E24" s="89"/>
      <c r="F24" s="90">
        <f>F26</f>
        <v>13.6</v>
      </c>
      <c r="G24" s="37"/>
      <c r="H24" s="37"/>
      <c r="I24" s="37"/>
      <c r="J24" s="37"/>
      <c r="K24" s="37"/>
      <c r="L24" s="37"/>
    </row>
    <row r="25" spans="1:12" s="38" customFormat="1" ht="15.75" customHeight="1">
      <c r="A25" s="88" t="s">
        <v>17</v>
      </c>
      <c r="B25" s="89" t="s">
        <v>12</v>
      </c>
      <c r="C25" s="89" t="s">
        <v>16</v>
      </c>
      <c r="D25" s="89" t="s">
        <v>20</v>
      </c>
      <c r="E25" s="89" t="s">
        <v>113</v>
      </c>
      <c r="F25" s="90">
        <f>F26</f>
        <v>13.6</v>
      </c>
      <c r="G25" s="37"/>
      <c r="H25" s="37"/>
      <c r="I25" s="37"/>
      <c r="J25" s="37"/>
      <c r="K25" s="37"/>
      <c r="L25" s="37"/>
    </row>
    <row r="26" spans="1:12" ht="12.75" customHeight="1">
      <c r="A26" s="65" t="s">
        <v>21</v>
      </c>
      <c r="B26" s="2" t="s">
        <v>12</v>
      </c>
      <c r="C26" s="2" t="s">
        <v>16</v>
      </c>
      <c r="D26" s="2" t="s">
        <v>20</v>
      </c>
      <c r="E26" s="2" t="s">
        <v>79</v>
      </c>
      <c r="F26" s="66">
        <v>13.6</v>
      </c>
      <c r="G26" s="5"/>
      <c r="H26" s="5"/>
      <c r="I26" s="5"/>
      <c r="J26" s="5"/>
      <c r="K26" s="5"/>
      <c r="L26" s="5"/>
    </row>
    <row r="27" spans="1:12" s="38" customFormat="1" ht="39.75" customHeight="1">
      <c r="A27" s="61" t="e">
        <f>#REF!</f>
        <v>#REF!</v>
      </c>
      <c r="B27" s="3" t="s">
        <v>12</v>
      </c>
      <c r="C27" s="3" t="s">
        <v>22</v>
      </c>
      <c r="D27" s="3"/>
      <c r="E27" s="3"/>
      <c r="F27" s="62">
        <f>F28+F41</f>
        <v>2514.1000000000004</v>
      </c>
      <c r="G27" s="37"/>
      <c r="H27" s="37"/>
      <c r="I27" s="37"/>
      <c r="J27" s="37"/>
      <c r="K27" s="37"/>
      <c r="L27" s="37"/>
    </row>
    <row r="28" spans="1:12" s="38" customFormat="1" ht="40.5" customHeight="1">
      <c r="A28" s="61" t="s">
        <v>11</v>
      </c>
      <c r="B28" s="3" t="s">
        <v>8</v>
      </c>
      <c r="C28" s="3" t="s">
        <v>22</v>
      </c>
      <c r="D28" s="3" t="s">
        <v>13</v>
      </c>
      <c r="E28" s="3"/>
      <c r="F28" s="62">
        <f>F29</f>
        <v>2489.3</v>
      </c>
      <c r="G28" s="37"/>
      <c r="H28" s="37"/>
      <c r="I28" s="37"/>
      <c r="J28" s="37"/>
      <c r="K28" s="37"/>
      <c r="L28" s="37"/>
    </row>
    <row r="29" spans="1:12" s="38" customFormat="1" ht="12.75">
      <c r="A29" s="61" t="s">
        <v>23</v>
      </c>
      <c r="B29" s="3" t="s">
        <v>8</v>
      </c>
      <c r="C29" s="3" t="s">
        <v>22</v>
      </c>
      <c r="D29" s="3" t="s">
        <v>24</v>
      </c>
      <c r="E29" s="3"/>
      <c r="F29" s="62">
        <f>F30+F34+F38</f>
        <v>2489.3</v>
      </c>
      <c r="G29" s="37"/>
      <c r="H29" s="37"/>
      <c r="I29" s="37"/>
      <c r="J29" s="37"/>
      <c r="K29" s="37"/>
      <c r="L29" s="37"/>
    </row>
    <row r="30" spans="1:12" s="38" customFormat="1" ht="51">
      <c r="A30" s="63" t="s">
        <v>72</v>
      </c>
      <c r="B30" s="3" t="s">
        <v>12</v>
      </c>
      <c r="C30" s="3" t="s">
        <v>22</v>
      </c>
      <c r="D30" s="3" t="s">
        <v>24</v>
      </c>
      <c r="E30" s="3" t="s">
        <v>71</v>
      </c>
      <c r="F30" s="62">
        <f>F31</f>
        <v>2067</v>
      </c>
      <c r="G30" s="37"/>
      <c r="H30" s="37"/>
      <c r="I30" s="37"/>
      <c r="J30" s="37"/>
      <c r="K30" s="37"/>
      <c r="L30" s="37"/>
    </row>
    <row r="31" spans="1:12" s="38" customFormat="1" ht="28.5" customHeight="1">
      <c r="A31" s="63" t="s">
        <v>74</v>
      </c>
      <c r="B31" s="3" t="s">
        <v>12</v>
      </c>
      <c r="C31" s="3" t="s">
        <v>22</v>
      </c>
      <c r="D31" s="3" t="s">
        <v>24</v>
      </c>
      <c r="E31" s="3" t="s">
        <v>73</v>
      </c>
      <c r="F31" s="62">
        <f>F32+F33</f>
        <v>2067</v>
      </c>
      <c r="G31" s="37"/>
      <c r="H31" s="37"/>
      <c r="I31" s="37"/>
      <c r="J31" s="37"/>
      <c r="K31" s="37"/>
      <c r="L31" s="37"/>
    </row>
    <row r="32" spans="1:12" ht="12.75">
      <c r="A32" s="65" t="s">
        <v>77</v>
      </c>
      <c r="B32" s="2" t="s">
        <v>12</v>
      </c>
      <c r="C32" s="2" t="s">
        <v>22</v>
      </c>
      <c r="D32" s="2" t="s">
        <v>24</v>
      </c>
      <c r="E32" s="2" t="s">
        <v>75</v>
      </c>
      <c r="F32" s="66">
        <v>2038</v>
      </c>
      <c r="G32" s="5"/>
      <c r="H32" s="5"/>
      <c r="I32" s="5"/>
      <c r="J32" s="5"/>
      <c r="K32" s="5"/>
      <c r="L32" s="5"/>
    </row>
    <row r="33" spans="1:12" ht="12.75">
      <c r="A33" s="77" t="s">
        <v>78</v>
      </c>
      <c r="B33" s="8" t="s">
        <v>12</v>
      </c>
      <c r="C33" s="8" t="s">
        <v>22</v>
      </c>
      <c r="D33" s="8" t="s">
        <v>24</v>
      </c>
      <c r="E33" s="8" t="s">
        <v>76</v>
      </c>
      <c r="F33" s="78">
        <v>29</v>
      </c>
      <c r="G33" s="5"/>
      <c r="H33" s="5"/>
      <c r="I33" s="5"/>
      <c r="J33" s="5"/>
      <c r="K33" s="5"/>
      <c r="L33" s="5"/>
    </row>
    <row r="34" spans="1:12" s="38" customFormat="1" ht="28.5" customHeight="1">
      <c r="A34" s="63" t="s">
        <v>84</v>
      </c>
      <c r="B34" s="3" t="s">
        <v>12</v>
      </c>
      <c r="C34" s="3" t="s">
        <v>22</v>
      </c>
      <c r="D34" s="3" t="s">
        <v>24</v>
      </c>
      <c r="E34" s="3" t="s">
        <v>80</v>
      </c>
      <c r="F34" s="62">
        <f>F35</f>
        <v>408.9</v>
      </c>
      <c r="G34" s="37"/>
      <c r="H34" s="37"/>
      <c r="I34" s="37"/>
      <c r="J34" s="37"/>
      <c r="K34" s="37"/>
      <c r="L34" s="37"/>
    </row>
    <row r="35" spans="1:12" s="38" customFormat="1" ht="25.5">
      <c r="A35" s="63" t="s">
        <v>85</v>
      </c>
      <c r="B35" s="3" t="s">
        <v>12</v>
      </c>
      <c r="C35" s="3" t="s">
        <v>22</v>
      </c>
      <c r="D35" s="3" t="s">
        <v>24</v>
      </c>
      <c r="E35" s="3" t="s">
        <v>81</v>
      </c>
      <c r="F35" s="62">
        <f>F36+F37</f>
        <v>408.9</v>
      </c>
      <c r="G35" s="37"/>
      <c r="H35" s="37"/>
      <c r="I35" s="37"/>
      <c r="J35" s="37"/>
      <c r="K35" s="37"/>
      <c r="L35" s="37"/>
    </row>
    <row r="36" spans="1:12" ht="25.5">
      <c r="A36" s="65" t="s">
        <v>86</v>
      </c>
      <c r="B36" s="2" t="s">
        <v>12</v>
      </c>
      <c r="C36" s="2" t="s">
        <v>22</v>
      </c>
      <c r="D36" s="2" t="s">
        <v>24</v>
      </c>
      <c r="E36" s="2" t="s">
        <v>82</v>
      </c>
      <c r="F36" s="66">
        <v>124.9</v>
      </c>
      <c r="G36" s="5"/>
      <c r="H36" s="5"/>
      <c r="I36" s="5"/>
      <c r="J36" s="5"/>
      <c r="K36" s="5"/>
      <c r="L36" s="5"/>
    </row>
    <row r="37" spans="1:12" ht="25.5">
      <c r="A37" s="65" t="s">
        <v>87</v>
      </c>
      <c r="B37" s="2" t="s">
        <v>12</v>
      </c>
      <c r="C37" s="2" t="s">
        <v>22</v>
      </c>
      <c r="D37" s="2" t="s">
        <v>24</v>
      </c>
      <c r="E37" s="2" t="s">
        <v>83</v>
      </c>
      <c r="F37" s="66">
        <v>284</v>
      </c>
      <c r="G37" s="5"/>
      <c r="H37" s="5"/>
      <c r="I37" s="5"/>
      <c r="J37" s="5"/>
      <c r="K37" s="5"/>
      <c r="L37" s="5"/>
    </row>
    <row r="38" spans="1:12" s="38" customFormat="1" ht="12.75">
      <c r="A38" s="63" t="s">
        <v>91</v>
      </c>
      <c r="B38" s="3" t="s">
        <v>12</v>
      </c>
      <c r="C38" s="3" t="s">
        <v>22</v>
      </c>
      <c r="D38" s="3" t="s">
        <v>24</v>
      </c>
      <c r="E38" s="3" t="s">
        <v>88</v>
      </c>
      <c r="F38" s="62">
        <f>F39</f>
        <v>13.4</v>
      </c>
      <c r="G38" s="37"/>
      <c r="H38" s="37"/>
      <c r="I38" s="37"/>
      <c r="J38" s="37"/>
      <c r="K38" s="37"/>
      <c r="L38" s="37"/>
    </row>
    <row r="39" spans="1:12" s="38" customFormat="1" ht="12.75">
      <c r="A39" s="63" t="s">
        <v>92</v>
      </c>
      <c r="B39" s="3" t="s">
        <v>12</v>
      </c>
      <c r="C39" s="3" t="s">
        <v>22</v>
      </c>
      <c r="D39" s="3" t="s">
        <v>24</v>
      </c>
      <c r="E39" s="3" t="s">
        <v>89</v>
      </c>
      <c r="F39" s="62">
        <f>F40</f>
        <v>13.4</v>
      </c>
      <c r="G39" s="37"/>
      <c r="H39" s="37"/>
      <c r="I39" s="37"/>
      <c r="J39" s="37"/>
      <c r="K39" s="37"/>
      <c r="L39" s="37"/>
    </row>
    <row r="40" spans="1:12" ht="12.75">
      <c r="A40" s="65" t="s">
        <v>93</v>
      </c>
      <c r="B40" s="2" t="s">
        <v>12</v>
      </c>
      <c r="C40" s="2" t="s">
        <v>22</v>
      </c>
      <c r="D40" s="2" t="s">
        <v>24</v>
      </c>
      <c r="E40" s="2" t="s">
        <v>90</v>
      </c>
      <c r="F40" s="66">
        <v>13.4</v>
      </c>
      <c r="G40" s="5"/>
      <c r="H40" s="5"/>
      <c r="I40" s="5"/>
      <c r="J40" s="5"/>
      <c r="K40" s="5"/>
      <c r="L40" s="5"/>
    </row>
    <row r="41" spans="1:12" s="38" customFormat="1" ht="12.75">
      <c r="A41" s="61" t="s">
        <v>17</v>
      </c>
      <c r="B41" s="3" t="s">
        <v>12</v>
      </c>
      <c r="C41" s="3" t="s">
        <v>22</v>
      </c>
      <c r="D41" s="3" t="s">
        <v>18</v>
      </c>
      <c r="E41" s="3"/>
      <c r="F41" s="62">
        <f>F47+F42</f>
        <v>24.8</v>
      </c>
      <c r="G41" s="37"/>
      <c r="H41" s="37"/>
      <c r="I41" s="37"/>
      <c r="J41" s="37"/>
      <c r="K41" s="37"/>
      <c r="L41" s="37"/>
    </row>
    <row r="42" spans="1:12" s="38" customFormat="1" ht="63.75">
      <c r="A42" s="63" t="s">
        <v>25</v>
      </c>
      <c r="B42" s="3" t="s">
        <v>12</v>
      </c>
      <c r="C42" s="3" t="s">
        <v>22</v>
      </c>
      <c r="D42" s="3" t="s">
        <v>26</v>
      </c>
      <c r="E42" s="3"/>
      <c r="F42" s="62">
        <f>F43</f>
        <v>0.2</v>
      </c>
      <c r="G42" s="37"/>
      <c r="H42" s="37"/>
      <c r="I42" s="37"/>
      <c r="J42" s="37"/>
      <c r="K42" s="37"/>
      <c r="L42" s="37"/>
    </row>
    <row r="43" spans="1:12" s="38" customFormat="1" ht="169.5" customHeight="1">
      <c r="A43" s="63" t="e">
        <f>#REF!</f>
        <v>#REF!</v>
      </c>
      <c r="B43" s="3" t="s">
        <v>12</v>
      </c>
      <c r="C43" s="3" t="s">
        <v>22</v>
      </c>
      <c r="D43" s="3" t="s">
        <v>27</v>
      </c>
      <c r="E43" s="3"/>
      <c r="F43" s="62">
        <f>F44</f>
        <v>0.2</v>
      </c>
      <c r="G43" s="37"/>
      <c r="H43" s="37"/>
      <c r="I43" s="37"/>
      <c r="J43" s="37"/>
      <c r="K43" s="37"/>
      <c r="L43" s="37"/>
    </row>
    <row r="44" spans="1:12" s="38" customFormat="1" ht="29.25" customHeight="1">
      <c r="A44" s="63" t="s">
        <v>84</v>
      </c>
      <c r="B44" s="3" t="s">
        <v>12</v>
      </c>
      <c r="C44" s="3" t="s">
        <v>22</v>
      </c>
      <c r="D44" s="3" t="s">
        <v>27</v>
      </c>
      <c r="E44" s="3" t="s">
        <v>80</v>
      </c>
      <c r="F44" s="62">
        <f>F45</f>
        <v>0.2</v>
      </c>
      <c r="G44" s="37"/>
      <c r="H44" s="37"/>
      <c r="I44" s="37"/>
      <c r="J44" s="37"/>
      <c r="K44" s="37"/>
      <c r="L44" s="37"/>
    </row>
    <row r="45" spans="1:12" s="38" customFormat="1" ht="27" customHeight="1">
      <c r="A45" s="63" t="s">
        <v>85</v>
      </c>
      <c r="B45" s="3" t="s">
        <v>12</v>
      </c>
      <c r="C45" s="3" t="s">
        <v>22</v>
      </c>
      <c r="D45" s="3" t="s">
        <v>27</v>
      </c>
      <c r="E45" s="3" t="s">
        <v>81</v>
      </c>
      <c r="F45" s="62">
        <f>F46</f>
        <v>0.2</v>
      </c>
      <c r="G45" s="37"/>
      <c r="H45" s="37"/>
      <c r="I45" s="37"/>
      <c r="J45" s="37"/>
      <c r="K45" s="37"/>
      <c r="L45" s="37"/>
    </row>
    <row r="46" spans="1:12" s="38" customFormat="1" ht="25.5">
      <c r="A46" s="65" t="s">
        <v>87</v>
      </c>
      <c r="B46" s="2" t="s">
        <v>12</v>
      </c>
      <c r="C46" s="2" t="s">
        <v>22</v>
      </c>
      <c r="D46" s="2" t="s">
        <v>27</v>
      </c>
      <c r="E46" s="2" t="s">
        <v>83</v>
      </c>
      <c r="F46" s="66">
        <v>0.2</v>
      </c>
      <c r="G46" s="37"/>
      <c r="H46" s="37"/>
      <c r="I46" s="37"/>
      <c r="J46" s="37"/>
      <c r="K46" s="37"/>
      <c r="L46" s="37"/>
    </row>
    <row r="47" spans="1:12" s="38" customFormat="1" ht="63.75">
      <c r="A47" s="88" t="s">
        <v>19</v>
      </c>
      <c r="B47" s="89" t="s">
        <v>12</v>
      </c>
      <c r="C47" s="89" t="s">
        <v>22</v>
      </c>
      <c r="D47" s="89" t="s">
        <v>20</v>
      </c>
      <c r="E47" s="89"/>
      <c r="F47" s="90">
        <f>F49</f>
        <v>24.6</v>
      </c>
      <c r="G47" s="37"/>
      <c r="H47" s="37"/>
      <c r="I47" s="37"/>
      <c r="J47" s="37"/>
      <c r="K47" s="37"/>
      <c r="L47" s="37"/>
    </row>
    <row r="48" spans="1:12" s="38" customFormat="1" ht="12.75">
      <c r="A48" s="88" t="s">
        <v>17</v>
      </c>
      <c r="B48" s="89" t="s">
        <v>12</v>
      </c>
      <c r="C48" s="89" t="s">
        <v>22</v>
      </c>
      <c r="D48" s="89" t="s">
        <v>20</v>
      </c>
      <c r="E48" s="89" t="s">
        <v>113</v>
      </c>
      <c r="F48" s="90">
        <f>F49</f>
        <v>24.6</v>
      </c>
      <c r="G48" s="37"/>
      <c r="H48" s="37"/>
      <c r="I48" s="37"/>
      <c r="J48" s="37"/>
      <c r="K48" s="37"/>
      <c r="L48" s="37"/>
    </row>
    <row r="49" spans="1:12" ht="13.5" thickBot="1">
      <c r="A49" s="105" t="s">
        <v>21</v>
      </c>
      <c r="B49" s="104" t="s">
        <v>12</v>
      </c>
      <c r="C49" s="2" t="s">
        <v>22</v>
      </c>
      <c r="D49" s="2" t="s">
        <v>20</v>
      </c>
      <c r="E49" s="2" t="s">
        <v>79</v>
      </c>
      <c r="F49" s="66">
        <v>24.6</v>
      </c>
      <c r="G49" s="5"/>
      <c r="H49" s="5"/>
      <c r="I49" s="5"/>
      <c r="J49" s="5"/>
      <c r="K49" s="5"/>
      <c r="L49" s="5"/>
    </row>
    <row r="50" spans="1:12" ht="13.5" hidden="1" thickBot="1">
      <c r="A50" s="106" t="s">
        <v>94</v>
      </c>
      <c r="B50" s="39" t="s">
        <v>12</v>
      </c>
      <c r="C50" s="40" t="s">
        <v>95</v>
      </c>
      <c r="D50" s="40"/>
      <c r="E50" s="40"/>
      <c r="F50" s="67">
        <f>F51</f>
        <v>0</v>
      </c>
      <c r="G50" s="5"/>
      <c r="H50" s="5"/>
      <c r="I50" s="5"/>
      <c r="J50" s="5"/>
      <c r="K50" s="5"/>
      <c r="L50" s="5"/>
    </row>
    <row r="51" spans="1:12" s="38" customFormat="1" ht="13.5" hidden="1" thickBot="1">
      <c r="A51" s="107" t="s">
        <v>98</v>
      </c>
      <c r="B51" s="39" t="s">
        <v>12</v>
      </c>
      <c r="C51" s="40" t="s">
        <v>95</v>
      </c>
      <c r="D51" s="40" t="s">
        <v>96</v>
      </c>
      <c r="E51" s="40"/>
      <c r="F51" s="67">
        <f>F52</f>
        <v>0</v>
      </c>
      <c r="G51" s="37"/>
      <c r="H51" s="37"/>
      <c r="I51" s="37"/>
      <c r="J51" s="37"/>
      <c r="K51" s="37"/>
      <c r="L51" s="37"/>
    </row>
    <row r="52" spans="1:12" s="38" customFormat="1" ht="26.25" hidden="1" thickBot="1">
      <c r="A52" s="107" t="s">
        <v>97</v>
      </c>
      <c r="B52" s="39" t="s">
        <v>12</v>
      </c>
      <c r="C52" s="40" t="s">
        <v>95</v>
      </c>
      <c r="D52" s="40" t="s">
        <v>118</v>
      </c>
      <c r="E52" s="40"/>
      <c r="F52" s="67">
        <f>F53</f>
        <v>0</v>
      </c>
      <c r="G52" s="37"/>
      <c r="H52" s="37"/>
      <c r="I52" s="37"/>
      <c r="J52" s="37"/>
      <c r="K52" s="37"/>
      <c r="L52" s="37"/>
    </row>
    <row r="53" spans="1:12" s="38" customFormat="1" ht="13.5" hidden="1" thickBot="1">
      <c r="A53" s="107" t="s">
        <v>91</v>
      </c>
      <c r="B53" s="39" t="s">
        <v>12</v>
      </c>
      <c r="C53" s="40" t="s">
        <v>95</v>
      </c>
      <c r="D53" s="40" t="s">
        <v>118</v>
      </c>
      <c r="E53" s="40" t="s">
        <v>88</v>
      </c>
      <c r="F53" s="67">
        <f>F59</f>
        <v>0</v>
      </c>
      <c r="G53" s="37"/>
      <c r="H53" s="37"/>
      <c r="I53" s="37"/>
      <c r="J53" s="37"/>
      <c r="K53" s="37"/>
      <c r="L53" s="37"/>
    </row>
    <row r="54" spans="1:12" s="38" customFormat="1" ht="13.5" thickBot="1">
      <c r="A54" s="107" t="s">
        <v>156</v>
      </c>
      <c r="B54" s="39" t="s">
        <v>12</v>
      </c>
      <c r="C54" s="40" t="s">
        <v>192</v>
      </c>
      <c r="D54" s="40"/>
      <c r="E54" s="40"/>
      <c r="F54" s="67">
        <f>F55</f>
        <v>40.3</v>
      </c>
      <c r="G54" s="37"/>
      <c r="H54" s="37"/>
      <c r="I54" s="37"/>
      <c r="J54" s="37"/>
      <c r="K54" s="37"/>
      <c r="L54" s="37"/>
    </row>
    <row r="55" spans="1:12" s="38" customFormat="1" ht="13.5" thickBot="1">
      <c r="A55" s="107" t="s">
        <v>156</v>
      </c>
      <c r="B55" s="39" t="s">
        <v>12</v>
      </c>
      <c r="C55" s="40" t="s">
        <v>192</v>
      </c>
      <c r="D55" s="40" t="s">
        <v>153</v>
      </c>
      <c r="E55" s="40"/>
      <c r="F55" s="67">
        <f>F56</f>
        <v>40.3</v>
      </c>
      <c r="G55" s="37"/>
      <c r="H55" s="37"/>
      <c r="I55" s="37"/>
      <c r="J55" s="37"/>
      <c r="K55" s="37"/>
      <c r="L55" s="37"/>
    </row>
    <row r="56" spans="1:12" s="38" customFormat="1" ht="13.5" thickBot="1">
      <c r="A56" s="107" t="s">
        <v>157</v>
      </c>
      <c r="B56" s="39" t="s">
        <v>12</v>
      </c>
      <c r="C56" s="40" t="s">
        <v>192</v>
      </c>
      <c r="D56" s="40" t="s">
        <v>154</v>
      </c>
      <c r="E56" s="40"/>
      <c r="F56" s="67">
        <f>F57</f>
        <v>40.3</v>
      </c>
      <c r="G56" s="37"/>
      <c r="H56" s="37"/>
      <c r="I56" s="37"/>
      <c r="J56" s="37"/>
      <c r="K56" s="37"/>
      <c r="L56" s="37"/>
    </row>
    <row r="57" spans="1:12" s="38" customFormat="1" ht="13.5" thickBot="1">
      <c r="A57" s="102" t="s">
        <v>91</v>
      </c>
      <c r="B57" s="7" t="s">
        <v>12</v>
      </c>
      <c r="C57" s="6" t="s">
        <v>192</v>
      </c>
      <c r="D57" s="6" t="s">
        <v>154</v>
      </c>
      <c r="E57" s="6" t="s">
        <v>88</v>
      </c>
      <c r="F57" s="69">
        <f>F58</f>
        <v>40.3</v>
      </c>
      <c r="G57" s="37"/>
      <c r="H57" s="37"/>
      <c r="I57" s="37"/>
      <c r="J57" s="37"/>
      <c r="K57" s="37"/>
      <c r="L57" s="37"/>
    </row>
    <row r="58" spans="1:12" s="38" customFormat="1" ht="12.75">
      <c r="A58" s="103" t="s">
        <v>193</v>
      </c>
      <c r="B58" s="7" t="s">
        <v>12</v>
      </c>
      <c r="C58" s="6" t="s">
        <v>192</v>
      </c>
      <c r="D58" s="6" t="s">
        <v>154</v>
      </c>
      <c r="E58" s="6" t="s">
        <v>194</v>
      </c>
      <c r="F58" s="69">
        <v>40.3</v>
      </c>
      <c r="G58" s="37"/>
      <c r="H58" s="37"/>
      <c r="I58" s="37"/>
      <c r="J58" s="37"/>
      <c r="K58" s="37"/>
      <c r="L58" s="37"/>
    </row>
    <row r="59" spans="1:12" ht="12.75" hidden="1">
      <c r="A59" s="15" t="s">
        <v>100</v>
      </c>
      <c r="B59" s="7" t="s">
        <v>12</v>
      </c>
      <c r="C59" s="6" t="s">
        <v>95</v>
      </c>
      <c r="D59" s="6" t="s">
        <v>118</v>
      </c>
      <c r="E59" s="6" t="s">
        <v>99</v>
      </c>
      <c r="F59" s="69">
        <v>0</v>
      </c>
      <c r="G59" s="5"/>
      <c r="H59" s="5"/>
      <c r="I59" s="5"/>
      <c r="J59" s="5"/>
      <c r="K59" s="5"/>
      <c r="L59" s="5"/>
    </row>
    <row r="60" spans="1:12" s="38" customFormat="1" ht="12.75">
      <c r="A60" s="50" t="e">
        <f>#REF!</f>
        <v>#REF!</v>
      </c>
      <c r="B60" s="39" t="s">
        <v>12</v>
      </c>
      <c r="C60" s="40" t="s">
        <v>28</v>
      </c>
      <c r="D60" s="40"/>
      <c r="E60" s="40"/>
      <c r="F60" s="67">
        <f>F66+F61</f>
        <v>73.7</v>
      </c>
      <c r="G60" s="37"/>
      <c r="H60" s="37"/>
      <c r="I60" s="37"/>
      <c r="J60" s="37"/>
      <c r="K60" s="37"/>
      <c r="L60" s="37"/>
    </row>
    <row r="61" spans="1:12" s="38" customFormat="1" ht="31.5" customHeight="1" hidden="1">
      <c r="A61" s="25" t="s">
        <v>29</v>
      </c>
      <c r="B61" s="46" t="s">
        <v>12</v>
      </c>
      <c r="C61" s="3" t="s">
        <v>28</v>
      </c>
      <c r="D61" s="3" t="s">
        <v>30</v>
      </c>
      <c r="E61" s="3"/>
      <c r="F61" s="62">
        <f>F62</f>
        <v>0</v>
      </c>
      <c r="G61" s="37"/>
      <c r="H61" s="37"/>
      <c r="I61" s="37"/>
      <c r="J61" s="37"/>
      <c r="K61" s="37"/>
      <c r="L61" s="37"/>
    </row>
    <row r="62" spans="1:12" s="38" customFormat="1" ht="25.5" hidden="1">
      <c r="A62" s="80" t="s">
        <v>101</v>
      </c>
      <c r="B62" s="3" t="s">
        <v>12</v>
      </c>
      <c r="C62" s="3" t="s">
        <v>28</v>
      </c>
      <c r="D62" s="3" t="s">
        <v>102</v>
      </c>
      <c r="E62" s="3"/>
      <c r="F62" s="62">
        <f>F65</f>
        <v>0</v>
      </c>
      <c r="G62" s="37"/>
      <c r="H62" s="37"/>
      <c r="I62" s="37"/>
      <c r="J62" s="37"/>
      <c r="K62" s="37"/>
      <c r="L62" s="37"/>
    </row>
    <row r="63" spans="1:12" s="38" customFormat="1" ht="31.5" customHeight="1" hidden="1">
      <c r="A63" s="63" t="s">
        <v>84</v>
      </c>
      <c r="B63" s="3" t="s">
        <v>12</v>
      </c>
      <c r="C63" s="3" t="s">
        <v>28</v>
      </c>
      <c r="D63" s="3" t="s">
        <v>102</v>
      </c>
      <c r="E63" s="3" t="s">
        <v>80</v>
      </c>
      <c r="F63" s="62">
        <f>F64</f>
        <v>0</v>
      </c>
      <c r="G63" s="37"/>
      <c r="H63" s="37"/>
      <c r="I63" s="37"/>
      <c r="J63" s="37"/>
      <c r="K63" s="37"/>
      <c r="L63" s="37"/>
    </row>
    <row r="64" spans="1:12" s="38" customFormat="1" ht="25.5" hidden="1">
      <c r="A64" s="63" t="s">
        <v>85</v>
      </c>
      <c r="B64" s="3" t="s">
        <v>12</v>
      </c>
      <c r="C64" s="3" t="s">
        <v>28</v>
      </c>
      <c r="D64" s="3" t="s">
        <v>102</v>
      </c>
      <c r="E64" s="3" t="s">
        <v>81</v>
      </c>
      <c r="F64" s="62">
        <f>F65</f>
        <v>0</v>
      </c>
      <c r="G64" s="37"/>
      <c r="H64" s="37"/>
      <c r="I64" s="37"/>
      <c r="J64" s="37"/>
      <c r="K64" s="37"/>
      <c r="L64" s="37"/>
    </row>
    <row r="65" spans="1:12" ht="25.5" hidden="1">
      <c r="A65" s="65" t="s">
        <v>87</v>
      </c>
      <c r="B65" s="2" t="s">
        <v>12</v>
      </c>
      <c r="C65" s="2" t="s">
        <v>28</v>
      </c>
      <c r="D65" s="2" t="s">
        <v>102</v>
      </c>
      <c r="E65" s="2" t="s">
        <v>83</v>
      </c>
      <c r="F65" s="66">
        <v>0</v>
      </c>
      <c r="G65" s="5"/>
      <c r="H65" s="5"/>
      <c r="I65" s="5"/>
      <c r="J65" s="5"/>
      <c r="K65" s="5"/>
      <c r="L65" s="5"/>
    </row>
    <row r="66" spans="1:12" s="38" customFormat="1" ht="25.5">
      <c r="A66" s="63" t="s">
        <v>31</v>
      </c>
      <c r="B66" s="3" t="s">
        <v>12</v>
      </c>
      <c r="C66" s="3" t="s">
        <v>28</v>
      </c>
      <c r="D66" s="3" t="s">
        <v>32</v>
      </c>
      <c r="E66" s="3"/>
      <c r="F66" s="62">
        <f>F67</f>
        <v>73.7</v>
      </c>
      <c r="G66" s="37"/>
      <c r="H66" s="37"/>
      <c r="I66" s="37"/>
      <c r="J66" s="37"/>
      <c r="K66" s="37"/>
      <c r="L66" s="37"/>
    </row>
    <row r="67" spans="1:12" s="38" customFormat="1" ht="25.5">
      <c r="A67" s="63" t="s">
        <v>103</v>
      </c>
      <c r="B67" s="3" t="s">
        <v>12</v>
      </c>
      <c r="C67" s="3" t="s">
        <v>28</v>
      </c>
      <c r="D67" s="3" t="s">
        <v>199</v>
      </c>
      <c r="E67" s="3"/>
      <c r="F67" s="62">
        <f>F71+F69</f>
        <v>73.7</v>
      </c>
      <c r="G67" s="37"/>
      <c r="H67" s="37"/>
      <c r="I67" s="37"/>
      <c r="J67" s="37"/>
      <c r="K67" s="37"/>
      <c r="L67" s="37"/>
    </row>
    <row r="68" spans="1:12" s="38" customFormat="1" ht="12.75">
      <c r="A68" s="116" t="s">
        <v>239</v>
      </c>
      <c r="B68" s="2" t="s">
        <v>12</v>
      </c>
      <c r="C68" s="2" t="s">
        <v>28</v>
      </c>
      <c r="D68" s="2" t="s">
        <v>199</v>
      </c>
      <c r="E68" s="2" t="s">
        <v>238</v>
      </c>
      <c r="F68" s="66">
        <f>F69</f>
        <v>36.9</v>
      </c>
      <c r="G68" s="37"/>
      <c r="H68" s="37"/>
      <c r="I68" s="37"/>
      <c r="J68" s="37"/>
      <c r="K68" s="37"/>
      <c r="L68" s="37"/>
    </row>
    <row r="69" spans="1:12" s="38" customFormat="1" ht="25.5">
      <c r="A69" s="112" t="s">
        <v>220</v>
      </c>
      <c r="B69" s="2" t="s">
        <v>12</v>
      </c>
      <c r="C69" s="2" t="s">
        <v>28</v>
      </c>
      <c r="D69" s="2" t="s">
        <v>199</v>
      </c>
      <c r="E69" s="2" t="s">
        <v>221</v>
      </c>
      <c r="F69" s="66">
        <f>F70</f>
        <v>36.9</v>
      </c>
      <c r="G69" s="37"/>
      <c r="H69" s="37"/>
      <c r="I69" s="37"/>
      <c r="J69" s="37"/>
      <c r="K69" s="37"/>
      <c r="L69" s="37"/>
    </row>
    <row r="70" spans="1:12" s="38" customFormat="1" ht="25.5">
      <c r="A70" s="112" t="s">
        <v>240</v>
      </c>
      <c r="B70" s="2" t="s">
        <v>12</v>
      </c>
      <c r="C70" s="2" t="s">
        <v>28</v>
      </c>
      <c r="D70" s="2" t="s">
        <v>199</v>
      </c>
      <c r="E70" s="2" t="s">
        <v>222</v>
      </c>
      <c r="F70" s="66">
        <v>36.9</v>
      </c>
      <c r="G70" s="37"/>
      <c r="H70" s="37"/>
      <c r="I70" s="37"/>
      <c r="J70" s="37"/>
      <c r="K70" s="37"/>
      <c r="L70" s="37"/>
    </row>
    <row r="71" spans="1:12" s="38" customFormat="1" ht="25.5">
      <c r="A71" s="22" t="s">
        <v>103</v>
      </c>
      <c r="B71" s="3" t="s">
        <v>12</v>
      </c>
      <c r="C71" s="3" t="s">
        <v>28</v>
      </c>
      <c r="D71" s="3" t="s">
        <v>199</v>
      </c>
      <c r="E71" s="3" t="s">
        <v>88</v>
      </c>
      <c r="F71" s="62">
        <f>F72</f>
        <v>36.800000000000004</v>
      </c>
      <c r="G71" s="37"/>
      <c r="H71" s="37"/>
      <c r="I71" s="37"/>
      <c r="J71" s="37"/>
      <c r="K71" s="37"/>
      <c r="L71" s="37"/>
    </row>
    <row r="72" spans="1:12" s="38" customFormat="1" ht="12.75">
      <c r="A72" s="63" t="s">
        <v>92</v>
      </c>
      <c r="B72" s="3" t="s">
        <v>12</v>
      </c>
      <c r="C72" s="3" t="s">
        <v>28</v>
      </c>
      <c r="D72" s="3" t="s">
        <v>199</v>
      </c>
      <c r="E72" s="3" t="s">
        <v>89</v>
      </c>
      <c r="F72" s="62">
        <f>F74+F73</f>
        <v>36.800000000000004</v>
      </c>
      <c r="G72" s="37"/>
      <c r="H72" s="37"/>
      <c r="I72" s="37"/>
      <c r="J72" s="37"/>
      <c r="K72" s="37"/>
      <c r="L72" s="37"/>
    </row>
    <row r="73" spans="1:12" s="38" customFormat="1" ht="12.75">
      <c r="A73" s="65" t="s">
        <v>219</v>
      </c>
      <c r="B73" s="2" t="s">
        <v>12</v>
      </c>
      <c r="C73" s="2" t="s">
        <v>28</v>
      </c>
      <c r="D73" s="2" t="s">
        <v>199</v>
      </c>
      <c r="E73" s="2" t="s">
        <v>218</v>
      </c>
      <c r="F73" s="66">
        <v>1.7</v>
      </c>
      <c r="G73" s="37"/>
      <c r="H73" s="37"/>
      <c r="I73" s="37"/>
      <c r="J73" s="37"/>
      <c r="K73" s="37"/>
      <c r="L73" s="37"/>
    </row>
    <row r="74" spans="1:12" ht="12.75">
      <c r="A74" s="65" t="s">
        <v>93</v>
      </c>
      <c r="B74" s="2" t="s">
        <v>12</v>
      </c>
      <c r="C74" s="2" t="s">
        <v>28</v>
      </c>
      <c r="D74" s="2" t="s">
        <v>199</v>
      </c>
      <c r="E74" s="2" t="s">
        <v>90</v>
      </c>
      <c r="F74" s="66">
        <v>35.1</v>
      </c>
      <c r="G74" s="5"/>
      <c r="H74" s="5"/>
      <c r="I74" s="5"/>
      <c r="J74" s="5"/>
      <c r="K74" s="5"/>
      <c r="L74" s="5"/>
    </row>
    <row r="75" spans="1:12" s="38" customFormat="1" ht="12.75">
      <c r="A75" s="61" t="s">
        <v>33</v>
      </c>
      <c r="B75" s="3" t="s">
        <v>10</v>
      </c>
      <c r="C75" s="3"/>
      <c r="D75" s="3"/>
      <c r="E75" s="3"/>
      <c r="F75" s="62">
        <f aca="true" t="shared" si="0" ref="F75:F80">F76</f>
        <v>59.9</v>
      </c>
      <c r="G75" s="37"/>
      <c r="H75" s="37"/>
      <c r="I75" s="37"/>
      <c r="J75" s="37"/>
      <c r="K75" s="37"/>
      <c r="L75" s="37"/>
    </row>
    <row r="76" spans="1:12" s="38" customFormat="1" ht="12.75">
      <c r="A76" s="61" t="s">
        <v>34</v>
      </c>
      <c r="B76" s="3" t="s">
        <v>10</v>
      </c>
      <c r="C76" s="3" t="s">
        <v>16</v>
      </c>
      <c r="D76" s="3"/>
      <c r="E76" s="3"/>
      <c r="F76" s="62">
        <f t="shared" si="0"/>
        <v>59.9</v>
      </c>
      <c r="G76" s="37"/>
      <c r="H76" s="37"/>
      <c r="I76" s="37"/>
      <c r="J76" s="37"/>
      <c r="K76" s="37"/>
      <c r="L76" s="37"/>
    </row>
    <row r="77" spans="1:12" s="38" customFormat="1" ht="15.75" customHeight="1">
      <c r="A77" s="61" t="s">
        <v>35</v>
      </c>
      <c r="B77" s="3" t="s">
        <v>10</v>
      </c>
      <c r="C77" s="3" t="s">
        <v>16</v>
      </c>
      <c r="D77" s="3" t="s">
        <v>36</v>
      </c>
      <c r="E77" s="3"/>
      <c r="F77" s="62">
        <f t="shared" si="0"/>
        <v>59.9</v>
      </c>
      <c r="G77" s="37"/>
      <c r="H77" s="37"/>
      <c r="I77" s="37"/>
      <c r="J77" s="37"/>
      <c r="K77" s="37"/>
      <c r="L77" s="37"/>
    </row>
    <row r="78" spans="1:12" s="38" customFormat="1" ht="25.5">
      <c r="A78" s="61" t="s">
        <v>37</v>
      </c>
      <c r="B78" s="3" t="s">
        <v>10</v>
      </c>
      <c r="C78" s="3" t="s">
        <v>16</v>
      </c>
      <c r="D78" s="3" t="s">
        <v>38</v>
      </c>
      <c r="E78" s="3"/>
      <c r="F78" s="62">
        <f t="shared" si="0"/>
        <v>59.9</v>
      </c>
      <c r="G78" s="37"/>
      <c r="H78" s="37"/>
      <c r="I78" s="37"/>
      <c r="J78" s="37"/>
      <c r="K78" s="37"/>
      <c r="L78" s="37"/>
    </row>
    <row r="79" spans="1:12" s="38" customFormat="1" ht="51">
      <c r="A79" s="63" t="s">
        <v>72</v>
      </c>
      <c r="B79" s="3" t="s">
        <v>10</v>
      </c>
      <c r="C79" s="3" t="s">
        <v>16</v>
      </c>
      <c r="D79" s="3" t="s">
        <v>38</v>
      </c>
      <c r="E79" s="3" t="s">
        <v>71</v>
      </c>
      <c r="F79" s="62">
        <f t="shared" si="0"/>
        <v>59.9</v>
      </c>
      <c r="G79" s="37"/>
      <c r="H79" s="37"/>
      <c r="I79" s="37"/>
      <c r="J79" s="37"/>
      <c r="K79" s="37"/>
      <c r="L79" s="37"/>
    </row>
    <row r="80" spans="1:12" s="38" customFormat="1" ht="29.25" customHeight="1">
      <c r="A80" s="63" t="s">
        <v>74</v>
      </c>
      <c r="B80" s="3" t="s">
        <v>10</v>
      </c>
      <c r="C80" s="3" t="s">
        <v>16</v>
      </c>
      <c r="D80" s="3" t="s">
        <v>38</v>
      </c>
      <c r="E80" s="3" t="s">
        <v>73</v>
      </c>
      <c r="F80" s="62">
        <f t="shared" si="0"/>
        <v>59.9</v>
      </c>
      <c r="G80" s="37"/>
      <c r="H80" s="37"/>
      <c r="I80" s="37"/>
      <c r="J80" s="37"/>
      <c r="K80" s="37"/>
      <c r="L80" s="37"/>
    </row>
    <row r="81" spans="1:12" ht="12.75">
      <c r="A81" s="65" t="s">
        <v>77</v>
      </c>
      <c r="B81" s="2" t="s">
        <v>10</v>
      </c>
      <c r="C81" s="2" t="s">
        <v>16</v>
      </c>
      <c r="D81" s="2" t="s">
        <v>38</v>
      </c>
      <c r="E81" s="2" t="s">
        <v>75</v>
      </c>
      <c r="F81" s="66">
        <v>59.9</v>
      </c>
      <c r="G81" s="5"/>
      <c r="H81" s="5"/>
      <c r="I81" s="5"/>
      <c r="J81" s="5"/>
      <c r="K81" s="5"/>
      <c r="L81" s="5"/>
    </row>
    <row r="82" spans="1:12" ht="25.5">
      <c r="A82" s="63" t="s">
        <v>39</v>
      </c>
      <c r="B82" s="3" t="s">
        <v>16</v>
      </c>
      <c r="C82" s="3" t="s">
        <v>9</v>
      </c>
      <c r="D82" s="3" t="s">
        <v>9</v>
      </c>
      <c r="E82" s="3" t="s">
        <v>9</v>
      </c>
      <c r="F82" s="62">
        <f>F83+F94</f>
        <v>182.5</v>
      </c>
      <c r="G82" s="5"/>
      <c r="H82" s="5"/>
      <c r="I82" s="5"/>
      <c r="J82" s="5"/>
      <c r="K82" s="5"/>
      <c r="L82" s="5"/>
    </row>
    <row r="83" spans="1:12" ht="25.5">
      <c r="A83" s="64" t="s">
        <v>40</v>
      </c>
      <c r="B83" s="3" t="s">
        <v>16</v>
      </c>
      <c r="C83" s="3" t="s">
        <v>41</v>
      </c>
      <c r="D83" s="3"/>
      <c r="E83" s="3"/>
      <c r="F83" s="62">
        <f>F84+F88+F100</f>
        <v>182.5</v>
      </c>
      <c r="G83" s="5"/>
      <c r="H83" s="5"/>
      <c r="I83" s="5"/>
      <c r="J83" s="5"/>
      <c r="K83" s="5"/>
      <c r="L83" s="5"/>
    </row>
    <row r="84" spans="1:12" s="38" customFormat="1" ht="12.75">
      <c r="A84" s="61" t="s">
        <v>17</v>
      </c>
      <c r="B84" s="3" t="s">
        <v>16</v>
      </c>
      <c r="C84" s="3" t="s">
        <v>41</v>
      </c>
      <c r="D84" s="3" t="s">
        <v>18</v>
      </c>
      <c r="E84" s="3"/>
      <c r="F84" s="62">
        <v>60.6</v>
      </c>
      <c r="G84" s="37"/>
      <c r="H84" s="37"/>
      <c r="I84" s="37"/>
      <c r="J84" s="37"/>
      <c r="K84" s="37"/>
      <c r="L84" s="37"/>
    </row>
    <row r="85" spans="1:12" s="38" customFormat="1" ht="63.75">
      <c r="A85" s="88" t="s">
        <v>19</v>
      </c>
      <c r="B85" s="89" t="s">
        <v>16</v>
      </c>
      <c r="C85" s="89" t="s">
        <v>41</v>
      </c>
      <c r="D85" s="89" t="s">
        <v>20</v>
      </c>
      <c r="E85" s="89"/>
      <c r="F85" s="90">
        <f>F87</f>
        <v>60.6</v>
      </c>
      <c r="G85" s="37"/>
      <c r="H85" s="37"/>
      <c r="I85" s="37"/>
      <c r="J85" s="37"/>
      <c r="K85" s="37"/>
      <c r="L85" s="37"/>
    </row>
    <row r="86" spans="1:12" s="38" customFormat="1" ht="12.75">
      <c r="A86" s="88" t="s">
        <v>17</v>
      </c>
      <c r="B86" s="89" t="s">
        <v>16</v>
      </c>
      <c r="C86" s="89" t="s">
        <v>41</v>
      </c>
      <c r="D86" s="89" t="s">
        <v>20</v>
      </c>
      <c r="E86" s="89" t="s">
        <v>113</v>
      </c>
      <c r="F86" s="90">
        <f>F87</f>
        <v>60.6</v>
      </c>
      <c r="G86" s="37"/>
      <c r="H86" s="37"/>
      <c r="I86" s="37"/>
      <c r="J86" s="37"/>
      <c r="K86" s="37"/>
      <c r="L86" s="37"/>
    </row>
    <row r="87" spans="1:12" ht="12.75">
      <c r="A87" s="65" t="s">
        <v>21</v>
      </c>
      <c r="B87" s="2" t="s">
        <v>16</v>
      </c>
      <c r="C87" s="2" t="s">
        <v>41</v>
      </c>
      <c r="D87" s="2" t="s">
        <v>20</v>
      </c>
      <c r="E87" s="2" t="s">
        <v>79</v>
      </c>
      <c r="F87" s="66">
        <v>60.6</v>
      </c>
      <c r="G87" s="5"/>
      <c r="H87" s="5"/>
      <c r="I87" s="5"/>
      <c r="J87" s="5"/>
      <c r="K87" s="5"/>
      <c r="L87" s="5"/>
    </row>
    <row r="88" spans="1:12" ht="12.75" hidden="1">
      <c r="A88" s="63" t="s">
        <v>42</v>
      </c>
      <c r="B88" s="3" t="s">
        <v>16</v>
      </c>
      <c r="C88" s="3" t="s">
        <v>41</v>
      </c>
      <c r="D88" s="3" t="s">
        <v>43</v>
      </c>
      <c r="E88" s="3"/>
      <c r="F88" s="62">
        <f>F89</f>
        <v>0</v>
      </c>
      <c r="G88" s="5"/>
      <c r="H88" s="5"/>
      <c r="I88" s="5"/>
      <c r="J88" s="5"/>
      <c r="K88" s="5"/>
      <c r="L88" s="5"/>
    </row>
    <row r="89" spans="1:12" ht="25.5" hidden="1">
      <c r="A89" s="63" t="s">
        <v>120</v>
      </c>
      <c r="B89" s="3" t="s">
        <v>16</v>
      </c>
      <c r="C89" s="3" t="s">
        <v>41</v>
      </c>
      <c r="D89" s="3" t="s">
        <v>44</v>
      </c>
      <c r="E89" s="3"/>
      <c r="F89" s="62">
        <f>F90</f>
        <v>0</v>
      </c>
      <c r="G89" s="5"/>
      <c r="H89" s="5"/>
      <c r="I89" s="5"/>
      <c r="J89" s="5"/>
      <c r="K89" s="5"/>
      <c r="L89" s="5"/>
    </row>
    <row r="90" spans="1:12" ht="17.25" customHeight="1" hidden="1">
      <c r="A90" s="63" t="s">
        <v>45</v>
      </c>
      <c r="B90" s="3" t="s">
        <v>16</v>
      </c>
      <c r="C90" s="3" t="s">
        <v>41</v>
      </c>
      <c r="D90" s="3" t="s">
        <v>105</v>
      </c>
      <c r="E90" s="3"/>
      <c r="F90" s="62">
        <f>F91</f>
        <v>0</v>
      </c>
      <c r="G90" s="5"/>
      <c r="H90" s="5"/>
      <c r="I90" s="5"/>
      <c r="J90" s="5"/>
      <c r="K90" s="5"/>
      <c r="L90" s="5"/>
    </row>
    <row r="91" spans="1:12" ht="25.5" hidden="1">
      <c r="A91" s="63" t="s">
        <v>84</v>
      </c>
      <c r="B91" s="3" t="s">
        <v>16</v>
      </c>
      <c r="C91" s="3" t="s">
        <v>41</v>
      </c>
      <c r="D91" s="3" t="s">
        <v>105</v>
      </c>
      <c r="E91" s="3" t="s">
        <v>80</v>
      </c>
      <c r="F91" s="62">
        <f>F92</f>
        <v>0</v>
      </c>
      <c r="G91" s="5"/>
      <c r="H91" s="5"/>
      <c r="I91" s="5"/>
      <c r="J91" s="5"/>
      <c r="K91" s="5"/>
      <c r="L91" s="5"/>
    </row>
    <row r="92" spans="1:12" ht="25.5" hidden="1">
      <c r="A92" s="63" t="s">
        <v>85</v>
      </c>
      <c r="B92" s="3" t="s">
        <v>16</v>
      </c>
      <c r="C92" s="3" t="s">
        <v>41</v>
      </c>
      <c r="D92" s="3" t="s">
        <v>105</v>
      </c>
      <c r="E92" s="3" t="s">
        <v>81</v>
      </c>
      <c r="F92" s="62">
        <f>F93</f>
        <v>0</v>
      </c>
      <c r="G92" s="5"/>
      <c r="H92" s="5"/>
      <c r="I92" s="5"/>
      <c r="J92" s="5"/>
      <c r="K92" s="5"/>
      <c r="L92" s="5"/>
    </row>
    <row r="93" spans="1:12" ht="25.5" hidden="1">
      <c r="A93" s="65" t="s">
        <v>87</v>
      </c>
      <c r="B93" s="2" t="s">
        <v>16</v>
      </c>
      <c r="C93" s="2" t="s">
        <v>41</v>
      </c>
      <c r="D93" s="2" t="s">
        <v>105</v>
      </c>
      <c r="E93" s="2" t="s">
        <v>83</v>
      </c>
      <c r="F93" s="66">
        <v>0</v>
      </c>
      <c r="G93" s="5"/>
      <c r="H93" s="5"/>
      <c r="I93" s="5"/>
      <c r="J93" s="5"/>
      <c r="K93" s="5"/>
      <c r="L93" s="5"/>
    </row>
    <row r="94" spans="1:12" ht="25.5" hidden="1">
      <c r="A94" s="63" t="s">
        <v>155</v>
      </c>
      <c r="B94" s="3" t="s">
        <v>16</v>
      </c>
      <c r="C94" s="3" t="s">
        <v>152</v>
      </c>
      <c r="D94" s="3"/>
      <c r="E94" s="3"/>
      <c r="F94" s="62">
        <f>F95</f>
        <v>0</v>
      </c>
      <c r="G94" s="5"/>
      <c r="H94" s="5"/>
      <c r="I94" s="5"/>
      <c r="J94" s="5"/>
      <c r="K94" s="5"/>
      <c r="L94" s="5"/>
    </row>
    <row r="95" spans="1:12" ht="12.75" hidden="1">
      <c r="A95" s="63" t="s">
        <v>156</v>
      </c>
      <c r="B95" s="3" t="s">
        <v>16</v>
      </c>
      <c r="C95" s="3" t="s">
        <v>152</v>
      </c>
      <c r="D95" s="3" t="s">
        <v>153</v>
      </c>
      <c r="E95" s="3"/>
      <c r="F95" s="62">
        <f>F96</f>
        <v>0</v>
      </c>
      <c r="G95" s="5"/>
      <c r="H95" s="5"/>
      <c r="I95" s="5"/>
      <c r="J95" s="5"/>
      <c r="K95" s="5"/>
      <c r="L95" s="5"/>
    </row>
    <row r="96" spans="1:12" ht="12.75" hidden="1">
      <c r="A96" s="63" t="s">
        <v>157</v>
      </c>
      <c r="B96" s="3" t="s">
        <v>16</v>
      </c>
      <c r="C96" s="3" t="s">
        <v>152</v>
      </c>
      <c r="D96" s="3" t="s">
        <v>154</v>
      </c>
      <c r="E96" s="3"/>
      <c r="F96" s="62">
        <f>F97</f>
        <v>0</v>
      </c>
      <c r="G96" s="5"/>
      <c r="H96" s="5"/>
      <c r="I96" s="5"/>
      <c r="J96" s="5"/>
      <c r="K96" s="5"/>
      <c r="L96" s="5"/>
    </row>
    <row r="97" spans="1:12" ht="25.5" hidden="1">
      <c r="A97" s="63" t="s">
        <v>84</v>
      </c>
      <c r="B97" s="3" t="s">
        <v>16</v>
      </c>
      <c r="C97" s="3" t="s">
        <v>152</v>
      </c>
      <c r="D97" s="3" t="s">
        <v>154</v>
      </c>
      <c r="E97" s="3" t="s">
        <v>80</v>
      </c>
      <c r="F97" s="62">
        <f>F98</f>
        <v>0</v>
      </c>
      <c r="G97" s="5"/>
      <c r="H97" s="5"/>
      <c r="I97" s="5"/>
      <c r="J97" s="5"/>
      <c r="K97" s="5"/>
      <c r="L97" s="5"/>
    </row>
    <row r="98" spans="1:12" ht="25.5" hidden="1">
      <c r="A98" s="63" t="s">
        <v>85</v>
      </c>
      <c r="B98" s="3" t="s">
        <v>16</v>
      </c>
      <c r="C98" s="3" t="s">
        <v>152</v>
      </c>
      <c r="D98" s="3" t="s">
        <v>154</v>
      </c>
      <c r="E98" s="3" t="s">
        <v>81</v>
      </c>
      <c r="F98" s="62">
        <f>F99</f>
        <v>0</v>
      </c>
      <c r="G98" s="5"/>
      <c r="H98" s="5"/>
      <c r="I98" s="5"/>
      <c r="J98" s="5"/>
      <c r="K98" s="5"/>
      <c r="L98" s="5"/>
    </row>
    <row r="99" spans="1:12" ht="25.5" hidden="1">
      <c r="A99" s="65" t="s">
        <v>87</v>
      </c>
      <c r="B99" s="2" t="s">
        <v>16</v>
      </c>
      <c r="C99" s="2" t="s">
        <v>152</v>
      </c>
      <c r="D99" s="2" t="s">
        <v>154</v>
      </c>
      <c r="E99" s="2" t="s">
        <v>83</v>
      </c>
      <c r="F99" s="66">
        <v>0</v>
      </c>
      <c r="G99" s="5"/>
      <c r="H99" s="5"/>
      <c r="I99" s="5"/>
      <c r="J99" s="5"/>
      <c r="K99" s="5"/>
      <c r="L99" s="5"/>
    </row>
    <row r="100" spans="1:12" ht="18" customHeight="1">
      <c r="A100" s="97" t="s">
        <v>42</v>
      </c>
      <c r="B100" s="3" t="s">
        <v>16</v>
      </c>
      <c r="C100" s="3" t="s">
        <v>41</v>
      </c>
      <c r="D100" s="20" t="s">
        <v>43</v>
      </c>
      <c r="E100" s="3"/>
      <c r="F100" s="62">
        <f>F101</f>
        <v>121.9</v>
      </c>
      <c r="G100" s="5"/>
      <c r="H100" s="5"/>
      <c r="I100" s="5"/>
      <c r="J100" s="5"/>
      <c r="K100" s="5"/>
      <c r="L100" s="5"/>
    </row>
    <row r="101" spans="1:12" ht="38.25">
      <c r="A101" s="97" t="s">
        <v>204</v>
      </c>
      <c r="B101" s="3" t="s">
        <v>16</v>
      </c>
      <c r="C101" s="3" t="s">
        <v>41</v>
      </c>
      <c r="D101" s="3" t="s">
        <v>158</v>
      </c>
      <c r="E101" s="3"/>
      <c r="F101" s="62">
        <f>F106+F102</f>
        <v>121.9</v>
      </c>
      <c r="G101" s="5"/>
      <c r="H101" s="5"/>
      <c r="I101" s="5"/>
      <c r="J101" s="5"/>
      <c r="K101" s="5"/>
      <c r="L101" s="5"/>
    </row>
    <row r="102" spans="1:12" ht="12.75">
      <c r="A102" s="97" t="s">
        <v>179</v>
      </c>
      <c r="B102" s="3" t="s">
        <v>16</v>
      </c>
      <c r="C102" s="3" t="s">
        <v>41</v>
      </c>
      <c r="D102" s="3" t="s">
        <v>177</v>
      </c>
      <c r="E102" s="3"/>
      <c r="F102" s="62">
        <f>F103</f>
        <v>24.5</v>
      </c>
      <c r="G102" s="5"/>
      <c r="H102" s="5"/>
      <c r="I102" s="5"/>
      <c r="J102" s="5"/>
      <c r="K102" s="5"/>
      <c r="L102" s="5"/>
    </row>
    <row r="103" spans="1:12" ht="25.5">
      <c r="A103" s="99" t="s">
        <v>84</v>
      </c>
      <c r="B103" s="2" t="s">
        <v>16</v>
      </c>
      <c r="C103" s="2" t="s">
        <v>41</v>
      </c>
      <c r="D103" s="2" t="s">
        <v>177</v>
      </c>
      <c r="E103" s="2" t="s">
        <v>80</v>
      </c>
      <c r="F103" s="66">
        <f>F104</f>
        <v>24.5</v>
      </c>
      <c r="G103" s="5"/>
      <c r="H103" s="5"/>
      <c r="I103" s="5"/>
      <c r="J103" s="5"/>
      <c r="K103" s="5"/>
      <c r="L103" s="5"/>
    </row>
    <row r="104" spans="1:12" ht="25.5">
      <c r="A104" s="99" t="s">
        <v>85</v>
      </c>
      <c r="B104" s="2" t="s">
        <v>16</v>
      </c>
      <c r="C104" s="2" t="s">
        <v>41</v>
      </c>
      <c r="D104" s="2" t="s">
        <v>177</v>
      </c>
      <c r="E104" s="2" t="s">
        <v>81</v>
      </c>
      <c r="F104" s="66">
        <f>F105</f>
        <v>24.5</v>
      </c>
      <c r="G104" s="5"/>
      <c r="H104" s="5"/>
      <c r="I104" s="5"/>
      <c r="J104" s="5"/>
      <c r="K104" s="5"/>
      <c r="L104" s="5"/>
    </row>
    <row r="105" spans="1:12" ht="25.5">
      <c r="A105" s="99" t="s">
        <v>87</v>
      </c>
      <c r="B105" s="2" t="s">
        <v>16</v>
      </c>
      <c r="C105" s="2" t="s">
        <v>41</v>
      </c>
      <c r="D105" s="2" t="s">
        <v>177</v>
      </c>
      <c r="E105" s="2" t="s">
        <v>83</v>
      </c>
      <c r="F105" s="66">
        <v>24.5</v>
      </c>
      <c r="G105" s="5"/>
      <c r="H105" s="5"/>
      <c r="I105" s="5"/>
      <c r="J105" s="5"/>
      <c r="K105" s="5"/>
      <c r="L105" s="5"/>
    </row>
    <row r="106" spans="1:12" ht="24" customHeight="1">
      <c r="A106" s="97" t="s">
        <v>45</v>
      </c>
      <c r="B106" s="3" t="s">
        <v>16</v>
      </c>
      <c r="C106" s="3" t="s">
        <v>41</v>
      </c>
      <c r="D106" s="3" t="s">
        <v>178</v>
      </c>
      <c r="E106" s="3"/>
      <c r="F106" s="62">
        <f>F107</f>
        <v>97.4</v>
      </c>
      <c r="G106" s="5"/>
      <c r="H106" s="5"/>
      <c r="I106" s="5"/>
      <c r="J106" s="5"/>
      <c r="K106" s="5"/>
      <c r="L106" s="5"/>
    </row>
    <row r="107" spans="1:12" ht="25.5">
      <c r="A107" s="99" t="s">
        <v>84</v>
      </c>
      <c r="B107" s="2" t="s">
        <v>16</v>
      </c>
      <c r="C107" s="2" t="s">
        <v>41</v>
      </c>
      <c r="D107" s="2" t="s">
        <v>178</v>
      </c>
      <c r="E107" s="2" t="s">
        <v>80</v>
      </c>
      <c r="F107" s="66">
        <f>F108</f>
        <v>97.4</v>
      </c>
      <c r="G107" s="5"/>
      <c r="H107" s="5"/>
      <c r="I107" s="5"/>
      <c r="J107" s="5"/>
      <c r="K107" s="5"/>
      <c r="L107" s="5"/>
    </row>
    <row r="108" spans="1:12" ht="25.5">
      <c r="A108" s="99" t="s">
        <v>85</v>
      </c>
      <c r="B108" s="2" t="s">
        <v>16</v>
      </c>
      <c r="C108" s="2" t="s">
        <v>41</v>
      </c>
      <c r="D108" s="2" t="s">
        <v>178</v>
      </c>
      <c r="E108" s="2" t="s">
        <v>81</v>
      </c>
      <c r="F108" s="66">
        <f>F109</f>
        <v>97.4</v>
      </c>
      <c r="G108" s="5"/>
      <c r="H108" s="5"/>
      <c r="I108" s="5"/>
      <c r="J108" s="5"/>
      <c r="K108" s="5"/>
      <c r="L108" s="5"/>
    </row>
    <row r="109" spans="1:12" ht="25.5">
      <c r="A109" s="99" t="s">
        <v>87</v>
      </c>
      <c r="B109" s="2" t="s">
        <v>16</v>
      </c>
      <c r="C109" s="2" t="s">
        <v>41</v>
      </c>
      <c r="D109" s="2" t="s">
        <v>178</v>
      </c>
      <c r="E109" s="2" t="s">
        <v>83</v>
      </c>
      <c r="F109" s="66">
        <v>97.4</v>
      </c>
      <c r="G109" s="5"/>
      <c r="H109" s="5"/>
      <c r="I109" s="5"/>
      <c r="J109" s="5"/>
      <c r="K109" s="5"/>
      <c r="L109" s="5"/>
    </row>
    <row r="110" spans="1:12" s="38" customFormat="1" ht="12.75">
      <c r="A110" s="63" t="s">
        <v>46</v>
      </c>
      <c r="B110" s="3" t="s">
        <v>22</v>
      </c>
      <c r="C110" s="3" t="s">
        <v>9</v>
      </c>
      <c r="D110" s="3" t="s">
        <v>9</v>
      </c>
      <c r="E110" s="3" t="s">
        <v>9</v>
      </c>
      <c r="F110" s="62">
        <f>F111</f>
        <v>1026.5</v>
      </c>
      <c r="G110" s="37"/>
      <c r="H110" s="37"/>
      <c r="I110" s="37"/>
      <c r="J110" s="37"/>
      <c r="K110" s="37"/>
      <c r="L110" s="37"/>
    </row>
    <row r="111" spans="1:12" s="38" customFormat="1" ht="12.75">
      <c r="A111" s="64" t="s">
        <v>104</v>
      </c>
      <c r="B111" s="3" t="s">
        <v>22</v>
      </c>
      <c r="C111" s="3" t="s">
        <v>41</v>
      </c>
      <c r="D111" s="3"/>
      <c r="E111" s="3"/>
      <c r="F111" s="62">
        <f>F118+F112+F123</f>
        <v>1026.5</v>
      </c>
      <c r="G111" s="37"/>
      <c r="H111" s="37"/>
      <c r="I111" s="37"/>
      <c r="J111" s="37"/>
      <c r="K111" s="37"/>
      <c r="L111" s="37"/>
    </row>
    <row r="112" spans="1:12" s="38" customFormat="1" ht="12.75">
      <c r="A112" s="64" t="s">
        <v>51</v>
      </c>
      <c r="B112" s="3" t="s">
        <v>22</v>
      </c>
      <c r="C112" s="3" t="s">
        <v>41</v>
      </c>
      <c r="D112" s="3" t="s">
        <v>52</v>
      </c>
      <c r="E112" s="3"/>
      <c r="F112" s="62">
        <f>F113</f>
        <v>987.5</v>
      </c>
      <c r="G112" s="37"/>
      <c r="H112" s="37"/>
      <c r="I112" s="37"/>
      <c r="J112" s="37"/>
      <c r="K112" s="37"/>
      <c r="L112" s="37"/>
    </row>
    <row r="113" spans="1:12" s="38" customFormat="1" ht="40.5" customHeight="1">
      <c r="A113" s="64" t="s">
        <v>114</v>
      </c>
      <c r="B113" s="3" t="s">
        <v>22</v>
      </c>
      <c r="C113" s="3" t="s">
        <v>41</v>
      </c>
      <c r="D113" s="3" t="s">
        <v>56</v>
      </c>
      <c r="E113" s="3"/>
      <c r="F113" s="62">
        <f>F114</f>
        <v>987.5</v>
      </c>
      <c r="G113" s="37"/>
      <c r="H113" s="37"/>
      <c r="I113" s="37"/>
      <c r="J113" s="37"/>
      <c r="K113" s="37"/>
      <c r="L113" s="37"/>
    </row>
    <row r="114" spans="1:12" s="38" customFormat="1" ht="28.5" customHeight="1">
      <c r="A114" s="63" t="s">
        <v>84</v>
      </c>
      <c r="B114" s="3" t="s">
        <v>22</v>
      </c>
      <c r="C114" s="3" t="s">
        <v>41</v>
      </c>
      <c r="D114" s="3" t="s">
        <v>56</v>
      </c>
      <c r="E114" s="3" t="s">
        <v>80</v>
      </c>
      <c r="F114" s="62">
        <f>F115</f>
        <v>987.5</v>
      </c>
      <c r="G114" s="37"/>
      <c r="H114" s="37"/>
      <c r="I114" s="37"/>
      <c r="J114" s="37"/>
      <c r="K114" s="37"/>
      <c r="L114" s="37"/>
    </row>
    <row r="115" spans="1:12" s="38" customFormat="1" ht="25.5">
      <c r="A115" s="63" t="s">
        <v>85</v>
      </c>
      <c r="B115" s="3" t="s">
        <v>22</v>
      </c>
      <c r="C115" s="3" t="s">
        <v>41</v>
      </c>
      <c r="D115" s="3" t="s">
        <v>56</v>
      </c>
      <c r="E115" s="3" t="s">
        <v>81</v>
      </c>
      <c r="F115" s="62">
        <f>F117+F116</f>
        <v>987.5</v>
      </c>
      <c r="G115" s="37"/>
      <c r="H115" s="37"/>
      <c r="I115" s="37"/>
      <c r="J115" s="37"/>
      <c r="K115" s="37"/>
      <c r="L115" s="37"/>
    </row>
    <row r="116" spans="1:12" s="38" customFormat="1" ht="25.5">
      <c r="A116" s="15" t="s">
        <v>129</v>
      </c>
      <c r="B116" s="2" t="s">
        <v>22</v>
      </c>
      <c r="C116" s="2" t="s">
        <v>41</v>
      </c>
      <c r="D116" s="2" t="s">
        <v>56</v>
      </c>
      <c r="E116" s="2" t="s">
        <v>121</v>
      </c>
      <c r="F116" s="66">
        <v>800</v>
      </c>
      <c r="G116" s="37"/>
      <c r="H116" s="37"/>
      <c r="I116" s="37"/>
      <c r="J116" s="37"/>
      <c r="K116" s="37"/>
      <c r="L116" s="37"/>
    </row>
    <row r="117" spans="1:12" ht="25.5">
      <c r="A117" s="65" t="s">
        <v>87</v>
      </c>
      <c r="B117" s="2" t="s">
        <v>22</v>
      </c>
      <c r="C117" s="2" t="s">
        <v>41</v>
      </c>
      <c r="D117" s="2" t="s">
        <v>56</v>
      </c>
      <c r="E117" s="2" t="s">
        <v>83</v>
      </c>
      <c r="F117" s="66">
        <v>187.5</v>
      </c>
      <c r="G117" s="5"/>
      <c r="H117" s="5"/>
      <c r="I117" s="5"/>
      <c r="J117" s="5"/>
      <c r="K117" s="5"/>
      <c r="L117" s="5"/>
    </row>
    <row r="118" spans="1:12" ht="12.75" hidden="1">
      <c r="A118" s="63" t="s">
        <v>42</v>
      </c>
      <c r="B118" s="3" t="s">
        <v>22</v>
      </c>
      <c r="C118" s="3" t="s">
        <v>41</v>
      </c>
      <c r="D118" s="3" t="s">
        <v>43</v>
      </c>
      <c r="E118" s="2"/>
      <c r="F118" s="62">
        <f>F119</f>
        <v>0</v>
      </c>
      <c r="G118" s="5"/>
      <c r="H118" s="5"/>
      <c r="I118" s="5"/>
      <c r="J118" s="5"/>
      <c r="K118" s="5"/>
      <c r="L118" s="5"/>
    </row>
    <row r="119" spans="1:12" s="38" customFormat="1" ht="39.75" customHeight="1" hidden="1">
      <c r="A119" s="63" t="s">
        <v>119</v>
      </c>
      <c r="B119" s="3" t="s">
        <v>22</v>
      </c>
      <c r="C119" s="3" t="s">
        <v>41</v>
      </c>
      <c r="D119" s="3" t="s">
        <v>59</v>
      </c>
      <c r="E119" s="3"/>
      <c r="F119" s="62">
        <f>F120</f>
        <v>0</v>
      </c>
      <c r="G119" s="37"/>
      <c r="H119" s="37"/>
      <c r="I119" s="37"/>
      <c r="J119" s="37"/>
      <c r="K119" s="37"/>
      <c r="L119" s="37"/>
    </row>
    <row r="120" spans="1:12" s="38" customFormat="1" ht="25.5" hidden="1">
      <c r="A120" s="63" t="s">
        <v>84</v>
      </c>
      <c r="B120" s="3" t="s">
        <v>22</v>
      </c>
      <c r="C120" s="3" t="s">
        <v>41</v>
      </c>
      <c r="D120" s="3" t="s">
        <v>59</v>
      </c>
      <c r="E120" s="3" t="s">
        <v>80</v>
      </c>
      <c r="F120" s="62">
        <f>F121</f>
        <v>0</v>
      </c>
      <c r="G120" s="37"/>
      <c r="H120" s="37"/>
      <c r="I120" s="37"/>
      <c r="J120" s="37"/>
      <c r="K120" s="37"/>
      <c r="L120" s="37"/>
    </row>
    <row r="121" spans="1:12" s="38" customFormat="1" ht="25.5" hidden="1">
      <c r="A121" s="63" t="s">
        <v>85</v>
      </c>
      <c r="B121" s="3" t="s">
        <v>22</v>
      </c>
      <c r="C121" s="3" t="s">
        <v>41</v>
      </c>
      <c r="D121" s="3" t="s">
        <v>59</v>
      </c>
      <c r="E121" s="3" t="s">
        <v>81</v>
      </c>
      <c r="F121" s="62">
        <f>F122</f>
        <v>0</v>
      </c>
      <c r="G121" s="37"/>
      <c r="H121" s="37"/>
      <c r="I121" s="37"/>
      <c r="J121" s="37"/>
      <c r="K121" s="37"/>
      <c r="L121" s="37"/>
    </row>
    <row r="122" spans="1:12" ht="25.5" hidden="1">
      <c r="A122" s="65" t="s">
        <v>87</v>
      </c>
      <c r="B122" s="2" t="s">
        <v>22</v>
      </c>
      <c r="C122" s="2" t="s">
        <v>41</v>
      </c>
      <c r="D122" s="2" t="s">
        <v>59</v>
      </c>
      <c r="E122" s="2" t="s">
        <v>83</v>
      </c>
      <c r="F122" s="66">
        <v>0</v>
      </c>
      <c r="G122" s="5"/>
      <c r="H122" s="5"/>
      <c r="I122" s="5"/>
      <c r="J122" s="5"/>
      <c r="K122" s="5"/>
      <c r="L122" s="5"/>
    </row>
    <row r="123" spans="1:12" ht="12.75">
      <c r="A123" s="63" t="s">
        <v>42</v>
      </c>
      <c r="B123" s="3" t="s">
        <v>22</v>
      </c>
      <c r="C123" s="3" t="s">
        <v>41</v>
      </c>
      <c r="D123" s="3" t="s">
        <v>43</v>
      </c>
      <c r="E123" s="2"/>
      <c r="F123" s="62">
        <f>F124</f>
        <v>39</v>
      </c>
      <c r="G123" s="5"/>
      <c r="H123" s="5"/>
      <c r="I123" s="5"/>
      <c r="J123" s="5"/>
      <c r="K123" s="5"/>
      <c r="L123" s="5"/>
    </row>
    <row r="124" spans="1:12" ht="38.25">
      <c r="A124" s="63" t="s">
        <v>223</v>
      </c>
      <c r="B124" s="3" t="s">
        <v>22</v>
      </c>
      <c r="C124" s="3" t="s">
        <v>41</v>
      </c>
      <c r="D124" s="3" t="s">
        <v>224</v>
      </c>
      <c r="E124" s="3"/>
      <c r="F124" s="62">
        <f>F125</f>
        <v>39</v>
      </c>
      <c r="G124" s="5"/>
      <c r="H124" s="5"/>
      <c r="I124" s="5"/>
      <c r="J124" s="5"/>
      <c r="K124" s="5"/>
      <c r="L124" s="5"/>
    </row>
    <row r="125" spans="1:12" ht="25.5">
      <c r="A125" s="63" t="s">
        <v>84</v>
      </c>
      <c r="B125" s="3" t="s">
        <v>22</v>
      </c>
      <c r="C125" s="3" t="s">
        <v>41</v>
      </c>
      <c r="D125" s="3" t="s">
        <v>224</v>
      </c>
      <c r="E125" s="3" t="s">
        <v>80</v>
      </c>
      <c r="F125" s="62">
        <f>F126</f>
        <v>39</v>
      </c>
      <c r="G125" s="5"/>
      <c r="H125" s="5"/>
      <c r="I125" s="5"/>
      <c r="J125" s="5"/>
      <c r="K125" s="5"/>
      <c r="L125" s="5"/>
    </row>
    <row r="126" spans="1:12" ht="25.5">
      <c r="A126" s="63" t="s">
        <v>85</v>
      </c>
      <c r="B126" s="3" t="s">
        <v>22</v>
      </c>
      <c r="C126" s="3" t="s">
        <v>41</v>
      </c>
      <c r="D126" s="3" t="s">
        <v>224</v>
      </c>
      <c r="E126" s="3" t="s">
        <v>81</v>
      </c>
      <c r="F126" s="66">
        <f>F127</f>
        <v>39</v>
      </c>
      <c r="G126" s="5"/>
      <c r="H126" s="5"/>
      <c r="I126" s="5"/>
      <c r="J126" s="5"/>
      <c r="K126" s="5"/>
      <c r="L126" s="5"/>
    </row>
    <row r="127" spans="1:12" ht="25.5">
      <c r="A127" s="65" t="s">
        <v>87</v>
      </c>
      <c r="B127" s="2" t="s">
        <v>22</v>
      </c>
      <c r="C127" s="2" t="s">
        <v>41</v>
      </c>
      <c r="D127" s="2" t="s">
        <v>224</v>
      </c>
      <c r="E127" s="2" t="s">
        <v>83</v>
      </c>
      <c r="F127" s="66">
        <v>39</v>
      </c>
      <c r="G127" s="5"/>
      <c r="H127" s="5"/>
      <c r="I127" s="5"/>
      <c r="J127" s="5"/>
      <c r="K127" s="5"/>
      <c r="L127" s="5"/>
    </row>
    <row r="128" spans="1:12" ht="13.5" customHeight="1">
      <c r="A128" s="63" t="s">
        <v>47</v>
      </c>
      <c r="B128" s="3" t="s">
        <v>48</v>
      </c>
      <c r="C128" s="3" t="s">
        <v>9</v>
      </c>
      <c r="D128" s="3" t="s">
        <v>9</v>
      </c>
      <c r="E128" s="3" t="s">
        <v>9</v>
      </c>
      <c r="F128" s="62">
        <f>F147+F165</f>
        <v>1007.2</v>
      </c>
      <c r="L128" s="5"/>
    </row>
    <row r="129" spans="1:12" ht="13.5" customHeight="1" hidden="1">
      <c r="A129" s="61" t="s">
        <v>49</v>
      </c>
      <c r="B129" s="3" t="s">
        <v>50</v>
      </c>
      <c r="C129" s="3" t="s">
        <v>12</v>
      </c>
      <c r="D129" s="3"/>
      <c r="E129" s="3"/>
      <c r="F129" s="62">
        <f>F141+F130</f>
        <v>0</v>
      </c>
      <c r="L129" s="5"/>
    </row>
    <row r="130" spans="1:12" ht="30" customHeight="1" hidden="1">
      <c r="A130" s="61" t="s">
        <v>144</v>
      </c>
      <c r="B130" s="3" t="s">
        <v>50</v>
      </c>
      <c r="C130" s="3" t="s">
        <v>12</v>
      </c>
      <c r="D130" s="3" t="s">
        <v>138</v>
      </c>
      <c r="E130" s="3"/>
      <c r="F130" s="62">
        <f>F131+F136</f>
        <v>0</v>
      </c>
      <c r="L130" s="5"/>
    </row>
    <row r="131" spans="1:12" ht="51" customHeight="1" hidden="1">
      <c r="A131" s="61" t="s">
        <v>145</v>
      </c>
      <c r="B131" s="3" t="s">
        <v>50</v>
      </c>
      <c r="C131" s="3" t="s">
        <v>12</v>
      </c>
      <c r="D131" s="3" t="s">
        <v>139</v>
      </c>
      <c r="E131" s="3"/>
      <c r="F131" s="62">
        <f>F132</f>
        <v>0</v>
      </c>
      <c r="L131" s="5"/>
    </row>
    <row r="132" spans="1:12" ht="66" customHeight="1" hidden="1">
      <c r="A132" s="61" t="s">
        <v>146</v>
      </c>
      <c r="B132" s="3" t="s">
        <v>50</v>
      </c>
      <c r="C132" s="3" t="s">
        <v>12</v>
      </c>
      <c r="D132" s="3" t="s">
        <v>140</v>
      </c>
      <c r="E132" s="3"/>
      <c r="F132" s="62">
        <f>F133</f>
        <v>0</v>
      </c>
      <c r="L132" s="5"/>
    </row>
    <row r="133" spans="1:12" ht="13.5" customHeight="1" hidden="1">
      <c r="A133" s="63" t="s">
        <v>57</v>
      </c>
      <c r="B133" s="3" t="s">
        <v>50</v>
      </c>
      <c r="C133" s="3" t="s">
        <v>12</v>
      </c>
      <c r="D133" s="3" t="s">
        <v>140</v>
      </c>
      <c r="E133" s="3" t="s">
        <v>123</v>
      </c>
      <c r="F133" s="62">
        <f>F134</f>
        <v>0</v>
      </c>
      <c r="L133" s="5"/>
    </row>
    <row r="134" spans="1:12" ht="27" customHeight="1" hidden="1">
      <c r="A134" s="61" t="s">
        <v>147</v>
      </c>
      <c r="B134" s="3" t="s">
        <v>50</v>
      </c>
      <c r="C134" s="3" t="s">
        <v>12</v>
      </c>
      <c r="D134" s="3" t="s">
        <v>140</v>
      </c>
      <c r="E134" s="3" t="s">
        <v>141</v>
      </c>
      <c r="F134" s="62">
        <f>F135</f>
        <v>0</v>
      </c>
      <c r="L134" s="5"/>
    </row>
    <row r="135" spans="1:12" ht="27" customHeight="1" hidden="1">
      <c r="A135" s="71" t="s">
        <v>151</v>
      </c>
      <c r="B135" s="2" t="s">
        <v>50</v>
      </c>
      <c r="C135" s="2" t="s">
        <v>12</v>
      </c>
      <c r="D135" s="2" t="s">
        <v>140</v>
      </c>
      <c r="E135" s="2" t="s">
        <v>150</v>
      </c>
      <c r="F135" s="66">
        <v>0</v>
      </c>
      <c r="L135" s="5"/>
    </row>
    <row r="136" spans="1:12" ht="42.75" customHeight="1" hidden="1">
      <c r="A136" s="61" t="s">
        <v>148</v>
      </c>
      <c r="B136" s="3" t="s">
        <v>50</v>
      </c>
      <c r="C136" s="3" t="s">
        <v>12</v>
      </c>
      <c r="D136" s="3" t="s">
        <v>142</v>
      </c>
      <c r="E136" s="3"/>
      <c r="F136" s="62">
        <f>F137</f>
        <v>0</v>
      </c>
      <c r="L136" s="5"/>
    </row>
    <row r="137" spans="1:12" ht="39.75" customHeight="1" hidden="1">
      <c r="A137" s="61" t="s">
        <v>149</v>
      </c>
      <c r="B137" s="3" t="s">
        <v>50</v>
      </c>
      <c r="C137" s="3" t="s">
        <v>12</v>
      </c>
      <c r="D137" s="3" t="s">
        <v>143</v>
      </c>
      <c r="E137" s="3"/>
      <c r="F137" s="62">
        <f>F138</f>
        <v>0</v>
      </c>
      <c r="L137" s="5"/>
    </row>
    <row r="138" spans="1:12" ht="13.5" customHeight="1" hidden="1">
      <c r="A138" s="63" t="s">
        <v>57</v>
      </c>
      <c r="B138" s="3" t="s">
        <v>50</v>
      </c>
      <c r="C138" s="3" t="s">
        <v>12</v>
      </c>
      <c r="D138" s="3" t="s">
        <v>143</v>
      </c>
      <c r="E138" s="3" t="s">
        <v>123</v>
      </c>
      <c r="F138" s="62">
        <f>F139</f>
        <v>0</v>
      </c>
      <c r="L138" s="5"/>
    </row>
    <row r="139" spans="1:12" ht="29.25" customHeight="1" hidden="1">
      <c r="A139" s="61" t="s">
        <v>147</v>
      </c>
      <c r="B139" s="3" t="s">
        <v>50</v>
      </c>
      <c r="C139" s="3" t="s">
        <v>12</v>
      </c>
      <c r="D139" s="3" t="s">
        <v>143</v>
      </c>
      <c r="E139" s="3" t="s">
        <v>141</v>
      </c>
      <c r="F139" s="62">
        <f>F140</f>
        <v>0</v>
      </c>
      <c r="L139" s="5"/>
    </row>
    <row r="140" spans="1:12" ht="29.25" customHeight="1" hidden="1">
      <c r="A140" s="71" t="s">
        <v>151</v>
      </c>
      <c r="B140" s="2" t="s">
        <v>50</v>
      </c>
      <c r="C140" s="2" t="s">
        <v>12</v>
      </c>
      <c r="D140" s="2" t="s">
        <v>143</v>
      </c>
      <c r="E140" s="2" t="s">
        <v>150</v>
      </c>
      <c r="F140" s="66">
        <v>0</v>
      </c>
      <c r="L140" s="5"/>
    </row>
    <row r="141" spans="1:12" s="38" customFormat="1" ht="13.5" customHeight="1" hidden="1">
      <c r="A141" s="61" t="s">
        <v>51</v>
      </c>
      <c r="B141" s="3" t="s">
        <v>50</v>
      </c>
      <c r="C141" s="3" t="s">
        <v>12</v>
      </c>
      <c r="D141" s="3" t="s">
        <v>52</v>
      </c>
      <c r="E141" s="3"/>
      <c r="F141" s="62">
        <f>F142</f>
        <v>0</v>
      </c>
      <c r="L141" s="37"/>
    </row>
    <row r="142" spans="1:12" s="38" customFormat="1" ht="30" customHeight="1" hidden="1">
      <c r="A142" s="63" t="s">
        <v>136</v>
      </c>
      <c r="B142" s="3" t="s">
        <v>50</v>
      </c>
      <c r="C142" s="3" t="s">
        <v>12</v>
      </c>
      <c r="D142" s="3" t="s">
        <v>134</v>
      </c>
      <c r="E142" s="3"/>
      <c r="F142" s="62">
        <f>F144</f>
        <v>0</v>
      </c>
      <c r="L142" s="37"/>
    </row>
    <row r="143" spans="1:12" s="38" customFormat="1" ht="66" customHeight="1" hidden="1">
      <c r="A143" s="63" t="s">
        <v>137</v>
      </c>
      <c r="B143" s="3" t="s">
        <v>50</v>
      </c>
      <c r="C143" s="3" t="s">
        <v>12</v>
      </c>
      <c r="D143" s="3" t="s">
        <v>135</v>
      </c>
      <c r="E143" s="3"/>
      <c r="F143" s="62">
        <f>F144</f>
        <v>0</v>
      </c>
      <c r="L143" s="37"/>
    </row>
    <row r="144" spans="1:12" s="38" customFormat="1" ht="14.25" customHeight="1" hidden="1">
      <c r="A144" s="63" t="s">
        <v>57</v>
      </c>
      <c r="B144" s="3" t="s">
        <v>50</v>
      </c>
      <c r="C144" s="3" t="s">
        <v>12</v>
      </c>
      <c r="D144" s="3" t="s">
        <v>135</v>
      </c>
      <c r="E144" s="3" t="s">
        <v>123</v>
      </c>
      <c r="F144" s="62">
        <f>F145</f>
        <v>0</v>
      </c>
      <c r="L144" s="37"/>
    </row>
    <row r="145" spans="1:12" ht="29.25" customHeight="1" hidden="1">
      <c r="A145" s="61" t="s">
        <v>147</v>
      </c>
      <c r="B145" s="3" t="s">
        <v>50</v>
      </c>
      <c r="C145" s="3" t="s">
        <v>12</v>
      </c>
      <c r="D145" s="3" t="s">
        <v>135</v>
      </c>
      <c r="E145" s="3" t="s">
        <v>141</v>
      </c>
      <c r="F145" s="62">
        <f>F146</f>
        <v>0</v>
      </c>
      <c r="L145" s="5"/>
    </row>
    <row r="146" spans="1:12" ht="29.25" customHeight="1" hidden="1">
      <c r="A146" s="71" t="s">
        <v>151</v>
      </c>
      <c r="B146" s="2" t="s">
        <v>50</v>
      </c>
      <c r="C146" s="2" t="s">
        <v>12</v>
      </c>
      <c r="D146" s="2" t="s">
        <v>135</v>
      </c>
      <c r="E146" s="2" t="s">
        <v>150</v>
      </c>
      <c r="F146" s="66">
        <v>0</v>
      </c>
      <c r="L146" s="5"/>
    </row>
    <row r="147" spans="1:12" ht="13.5" customHeight="1">
      <c r="A147" s="64" t="s">
        <v>53</v>
      </c>
      <c r="B147" s="3" t="s">
        <v>50</v>
      </c>
      <c r="C147" s="3" t="s">
        <v>10</v>
      </c>
      <c r="D147" s="3"/>
      <c r="E147" s="3"/>
      <c r="F147" s="62">
        <f>F148+F158</f>
        <v>523.6</v>
      </c>
      <c r="L147" s="5"/>
    </row>
    <row r="148" spans="1:13" ht="20.25" customHeight="1">
      <c r="A148" s="22" t="s">
        <v>42</v>
      </c>
      <c r="B148" s="20" t="s">
        <v>50</v>
      </c>
      <c r="C148" s="20" t="s">
        <v>10</v>
      </c>
      <c r="D148" s="20" t="s">
        <v>43</v>
      </c>
      <c r="E148" s="20"/>
      <c r="F148" s="10">
        <f>F154+F149</f>
        <v>523.6</v>
      </c>
      <c r="M148" s="5"/>
    </row>
    <row r="149" spans="1:13" ht="39.75" customHeight="1">
      <c r="A149" s="22" t="s">
        <v>216</v>
      </c>
      <c r="B149" s="20" t="s">
        <v>50</v>
      </c>
      <c r="C149" s="20" t="s">
        <v>10</v>
      </c>
      <c r="D149" s="20" t="s">
        <v>217</v>
      </c>
      <c r="E149" s="20"/>
      <c r="F149" s="10">
        <f>F150</f>
        <v>401.70000000000005</v>
      </c>
      <c r="M149" s="5"/>
    </row>
    <row r="150" spans="1:13" ht="29.25" customHeight="1">
      <c r="A150" s="99" t="s">
        <v>84</v>
      </c>
      <c r="B150" s="98" t="s">
        <v>50</v>
      </c>
      <c r="C150" s="98" t="s">
        <v>10</v>
      </c>
      <c r="D150" s="19" t="s">
        <v>217</v>
      </c>
      <c r="E150" s="98" t="s">
        <v>80</v>
      </c>
      <c r="F150" s="11">
        <f>F151</f>
        <v>401.70000000000005</v>
      </c>
      <c r="M150" s="5"/>
    </row>
    <row r="151" spans="1:13" ht="31.5" customHeight="1">
      <c r="A151" s="99" t="s">
        <v>85</v>
      </c>
      <c r="B151" s="98" t="s">
        <v>50</v>
      </c>
      <c r="C151" s="98" t="s">
        <v>10</v>
      </c>
      <c r="D151" s="19" t="s">
        <v>217</v>
      </c>
      <c r="E151" s="2" t="s">
        <v>81</v>
      </c>
      <c r="F151" s="11">
        <f>F152+F153</f>
        <v>401.70000000000005</v>
      </c>
      <c r="M151" s="5"/>
    </row>
    <row r="152" spans="1:13" ht="27.75" customHeight="1">
      <c r="A152" s="15" t="s">
        <v>129</v>
      </c>
      <c r="B152" s="98" t="s">
        <v>50</v>
      </c>
      <c r="C152" s="98" t="s">
        <v>10</v>
      </c>
      <c r="D152" s="19" t="s">
        <v>217</v>
      </c>
      <c r="E152" s="2" t="s">
        <v>121</v>
      </c>
      <c r="F152" s="11">
        <v>222.4</v>
      </c>
      <c r="M152" s="5"/>
    </row>
    <row r="153" spans="1:13" ht="27.75" customHeight="1">
      <c r="A153" s="65" t="s">
        <v>87</v>
      </c>
      <c r="B153" s="98" t="s">
        <v>50</v>
      </c>
      <c r="C153" s="98" t="s">
        <v>10</v>
      </c>
      <c r="D153" s="19" t="s">
        <v>217</v>
      </c>
      <c r="E153" s="117" t="s">
        <v>83</v>
      </c>
      <c r="F153" s="11">
        <v>179.3</v>
      </c>
      <c r="M153" s="5"/>
    </row>
    <row r="154" spans="1:13" ht="32.25" customHeight="1">
      <c r="A154" s="22" t="s">
        <v>202</v>
      </c>
      <c r="B154" s="20" t="s">
        <v>50</v>
      </c>
      <c r="C154" s="20" t="s">
        <v>10</v>
      </c>
      <c r="D154" s="20" t="s">
        <v>44</v>
      </c>
      <c r="E154" s="20"/>
      <c r="F154" s="10" t="str">
        <f>F155</f>
        <v>121.9</v>
      </c>
      <c r="M154" s="5"/>
    </row>
    <row r="155" spans="1:13" ht="32.25" customHeight="1">
      <c r="A155" s="97" t="s">
        <v>84</v>
      </c>
      <c r="B155" s="98" t="s">
        <v>50</v>
      </c>
      <c r="C155" s="98" t="s">
        <v>10</v>
      </c>
      <c r="D155" s="98" t="s">
        <v>44</v>
      </c>
      <c r="E155" s="98" t="s">
        <v>80</v>
      </c>
      <c r="F155" s="115" t="str">
        <f>F156</f>
        <v>121.9</v>
      </c>
      <c r="M155" s="5"/>
    </row>
    <row r="156" spans="1:13" ht="32.25" customHeight="1">
      <c r="A156" s="97" t="s">
        <v>85</v>
      </c>
      <c r="B156" s="98" t="s">
        <v>50</v>
      </c>
      <c r="C156" s="98" t="s">
        <v>10</v>
      </c>
      <c r="D156" s="98" t="s">
        <v>44</v>
      </c>
      <c r="E156" s="2" t="s">
        <v>81</v>
      </c>
      <c r="F156" s="113" t="str">
        <f>F157</f>
        <v>121.9</v>
      </c>
      <c r="M156" s="5"/>
    </row>
    <row r="157" spans="1:13" ht="32.25" customHeight="1">
      <c r="A157" s="99" t="s">
        <v>87</v>
      </c>
      <c r="B157" s="98" t="s">
        <v>50</v>
      </c>
      <c r="C157" s="98" t="s">
        <v>10</v>
      </c>
      <c r="D157" s="98" t="s">
        <v>44</v>
      </c>
      <c r="E157" s="2" t="s">
        <v>83</v>
      </c>
      <c r="F157" s="2" t="s">
        <v>243</v>
      </c>
      <c r="M157" s="5"/>
    </row>
    <row r="158" spans="1:12" ht="17.25" customHeight="1" hidden="1">
      <c r="A158" s="63" t="s">
        <v>42</v>
      </c>
      <c r="B158" s="3" t="s">
        <v>50</v>
      </c>
      <c r="C158" s="3" t="s">
        <v>10</v>
      </c>
      <c r="D158" s="3" t="s">
        <v>43</v>
      </c>
      <c r="E158" s="3"/>
      <c r="F158" s="62">
        <f>F159</f>
        <v>0</v>
      </c>
      <c r="L158" s="5"/>
    </row>
    <row r="159" spans="1:12" ht="39.75" customHeight="1" hidden="1">
      <c r="A159" s="63" t="s">
        <v>159</v>
      </c>
      <c r="B159" s="3" t="s">
        <v>50</v>
      </c>
      <c r="C159" s="3" t="s">
        <v>10</v>
      </c>
      <c r="D159" s="3" t="s">
        <v>158</v>
      </c>
      <c r="E159" s="3"/>
      <c r="F159" s="62">
        <f>F160+F163</f>
        <v>0</v>
      </c>
      <c r="L159" s="5"/>
    </row>
    <row r="160" spans="1:12" ht="28.5" customHeight="1" hidden="1">
      <c r="A160" s="63" t="s">
        <v>84</v>
      </c>
      <c r="B160" s="3" t="s">
        <v>50</v>
      </c>
      <c r="C160" s="3" t="s">
        <v>10</v>
      </c>
      <c r="D160" s="3" t="s">
        <v>158</v>
      </c>
      <c r="E160" s="3" t="s">
        <v>80</v>
      </c>
      <c r="F160" s="62">
        <f>F161</f>
        <v>0</v>
      </c>
      <c r="L160" s="5"/>
    </row>
    <row r="161" spans="1:12" ht="28.5" customHeight="1" hidden="1">
      <c r="A161" s="63" t="s">
        <v>85</v>
      </c>
      <c r="B161" s="3" t="s">
        <v>50</v>
      </c>
      <c r="C161" s="3" t="s">
        <v>10</v>
      </c>
      <c r="D161" s="3" t="s">
        <v>158</v>
      </c>
      <c r="E161" s="3" t="s">
        <v>81</v>
      </c>
      <c r="F161" s="62">
        <f>F162</f>
        <v>0</v>
      </c>
      <c r="L161" s="5"/>
    </row>
    <row r="162" spans="1:12" ht="28.5" customHeight="1" hidden="1">
      <c r="A162" s="65" t="s">
        <v>87</v>
      </c>
      <c r="B162" s="2" t="s">
        <v>50</v>
      </c>
      <c r="C162" s="2" t="s">
        <v>10</v>
      </c>
      <c r="D162" s="3" t="s">
        <v>158</v>
      </c>
      <c r="E162" s="2" t="s">
        <v>83</v>
      </c>
      <c r="F162" s="66">
        <v>0</v>
      </c>
      <c r="L162" s="5"/>
    </row>
    <row r="163" spans="1:12" ht="15" customHeight="1" hidden="1">
      <c r="A163" s="63" t="s">
        <v>91</v>
      </c>
      <c r="B163" s="3" t="s">
        <v>50</v>
      </c>
      <c r="C163" s="3" t="s">
        <v>10</v>
      </c>
      <c r="D163" s="3" t="s">
        <v>158</v>
      </c>
      <c r="E163" s="3" t="s">
        <v>88</v>
      </c>
      <c r="F163" s="62">
        <f>F164</f>
        <v>0</v>
      </c>
      <c r="L163" s="5"/>
    </row>
    <row r="164" spans="1:12" ht="28.5" customHeight="1" hidden="1">
      <c r="A164" s="65" t="s">
        <v>162</v>
      </c>
      <c r="B164" s="2" t="s">
        <v>50</v>
      </c>
      <c r="C164" s="2" t="s">
        <v>10</v>
      </c>
      <c r="D164" s="2" t="s">
        <v>158</v>
      </c>
      <c r="E164" s="2" t="s">
        <v>163</v>
      </c>
      <c r="F164" s="66">
        <v>0</v>
      </c>
      <c r="L164" s="5"/>
    </row>
    <row r="165" spans="1:13" ht="16.5" customHeight="1">
      <c r="A165" s="64" t="s">
        <v>54</v>
      </c>
      <c r="B165" s="3" t="s">
        <v>50</v>
      </c>
      <c r="C165" s="3" t="s">
        <v>16</v>
      </c>
      <c r="D165" s="3"/>
      <c r="E165" s="3"/>
      <c r="F165" s="62">
        <f>F169</f>
        <v>483.6</v>
      </c>
      <c r="G165" s="5"/>
      <c r="H165" s="5"/>
      <c r="I165" s="5"/>
      <c r="J165" s="5"/>
      <c r="K165" s="5"/>
      <c r="L165" s="5"/>
      <c r="M165" s="38"/>
    </row>
    <row r="166" spans="1:12" ht="16.5" customHeight="1" hidden="1">
      <c r="A166" s="63" t="s">
        <v>51</v>
      </c>
      <c r="B166" s="3" t="s">
        <v>50</v>
      </c>
      <c r="C166" s="3" t="s">
        <v>16</v>
      </c>
      <c r="D166" s="3" t="s">
        <v>52</v>
      </c>
      <c r="E166" s="3"/>
      <c r="F166" s="109">
        <f>F167</f>
        <v>0</v>
      </c>
      <c r="G166" s="5"/>
      <c r="H166" s="5"/>
      <c r="I166" s="5"/>
      <c r="J166" s="5"/>
      <c r="K166" s="5"/>
      <c r="L166" s="5"/>
    </row>
    <row r="167" spans="1:12" ht="27.75" customHeight="1" hidden="1">
      <c r="A167" s="65" t="s">
        <v>55</v>
      </c>
      <c r="B167" s="2" t="s">
        <v>50</v>
      </c>
      <c r="C167" s="2" t="s">
        <v>16</v>
      </c>
      <c r="D167" s="2" t="s">
        <v>56</v>
      </c>
      <c r="E167" s="2"/>
      <c r="F167" s="110">
        <f>F168</f>
        <v>0</v>
      </c>
      <c r="G167" s="5"/>
      <c r="H167" s="5"/>
      <c r="I167" s="5"/>
      <c r="J167" s="5"/>
      <c r="K167" s="5"/>
      <c r="L167" s="5"/>
    </row>
    <row r="168" spans="1:12" ht="14.25" customHeight="1" hidden="1">
      <c r="A168" s="65" t="s">
        <v>57</v>
      </c>
      <c r="B168" s="2" t="s">
        <v>50</v>
      </c>
      <c r="C168" s="2" t="s">
        <v>16</v>
      </c>
      <c r="D168" s="2" t="s">
        <v>56</v>
      </c>
      <c r="E168" s="2" t="s">
        <v>58</v>
      </c>
      <c r="F168" s="110">
        <v>0</v>
      </c>
      <c r="G168" s="5"/>
      <c r="H168" s="5"/>
      <c r="I168" s="5"/>
      <c r="J168" s="5"/>
      <c r="K168" s="5"/>
      <c r="L168" s="5"/>
    </row>
    <row r="169" spans="1:12" ht="14.25" customHeight="1">
      <c r="A169" s="97" t="s">
        <v>42</v>
      </c>
      <c r="B169" s="3" t="s">
        <v>50</v>
      </c>
      <c r="C169" s="3" t="s">
        <v>16</v>
      </c>
      <c r="D169" s="3" t="s">
        <v>43</v>
      </c>
      <c r="E169" s="3"/>
      <c r="F169" s="114">
        <f>F170+F184</f>
        <v>483.6</v>
      </c>
      <c r="G169" s="5"/>
      <c r="H169" s="5"/>
      <c r="I169" s="5"/>
      <c r="J169" s="5"/>
      <c r="K169" s="5"/>
      <c r="L169" s="5"/>
    </row>
    <row r="170" spans="1:12" s="38" customFormat="1" ht="41.25" customHeight="1">
      <c r="A170" s="97" t="s">
        <v>203</v>
      </c>
      <c r="B170" s="3" t="s">
        <v>50</v>
      </c>
      <c r="C170" s="3" t="s">
        <v>16</v>
      </c>
      <c r="D170" s="3" t="s">
        <v>59</v>
      </c>
      <c r="E170" s="3"/>
      <c r="F170" s="111" t="str">
        <f>F171</f>
        <v>356.6</v>
      </c>
      <c r="G170" s="37"/>
      <c r="H170" s="37"/>
      <c r="I170" s="37"/>
      <c r="J170" s="37"/>
      <c r="K170" s="37"/>
      <c r="L170" s="37"/>
    </row>
    <row r="171" spans="1:12" s="38" customFormat="1" ht="12.75">
      <c r="A171" s="97" t="s">
        <v>175</v>
      </c>
      <c r="B171" s="3" t="s">
        <v>50</v>
      </c>
      <c r="C171" s="3" t="s">
        <v>16</v>
      </c>
      <c r="D171" s="3" t="s">
        <v>176</v>
      </c>
      <c r="E171" s="3"/>
      <c r="F171" s="111" t="str">
        <f>F172</f>
        <v>356.6</v>
      </c>
      <c r="G171" s="37"/>
      <c r="H171" s="37"/>
      <c r="I171" s="37"/>
      <c r="J171" s="37"/>
      <c r="K171" s="37"/>
      <c r="L171" s="37"/>
    </row>
    <row r="172" spans="1:12" s="38" customFormat="1" ht="27" customHeight="1">
      <c r="A172" s="97" t="s">
        <v>84</v>
      </c>
      <c r="B172" s="3" t="s">
        <v>50</v>
      </c>
      <c r="C172" s="3" t="s">
        <v>16</v>
      </c>
      <c r="D172" s="3" t="s">
        <v>176</v>
      </c>
      <c r="E172" s="3" t="s">
        <v>80</v>
      </c>
      <c r="F172" s="111" t="str">
        <f>F173</f>
        <v>356.6</v>
      </c>
      <c r="G172" s="37"/>
      <c r="H172" s="37"/>
      <c r="I172" s="37"/>
      <c r="J172" s="37"/>
      <c r="K172" s="37"/>
      <c r="L172" s="37"/>
    </row>
    <row r="173" spans="1:12" ht="29.25" customHeight="1">
      <c r="A173" s="97" t="s">
        <v>85</v>
      </c>
      <c r="B173" s="3" t="s">
        <v>50</v>
      </c>
      <c r="C173" s="3" t="s">
        <v>16</v>
      </c>
      <c r="D173" s="3" t="s">
        <v>176</v>
      </c>
      <c r="E173" s="3" t="s">
        <v>81</v>
      </c>
      <c r="F173" s="111" t="str">
        <f>F183</f>
        <v>356.6</v>
      </c>
      <c r="G173" s="5"/>
      <c r="H173" s="5"/>
      <c r="I173" s="5"/>
      <c r="J173" s="5"/>
      <c r="K173" s="5"/>
      <c r="L173" s="5"/>
    </row>
    <row r="174" spans="1:12" s="83" customFormat="1" ht="27.75" customHeight="1" hidden="1">
      <c r="A174" s="99" t="s">
        <v>87</v>
      </c>
      <c r="B174" s="2" t="s">
        <v>50</v>
      </c>
      <c r="C174" s="2" t="s">
        <v>16</v>
      </c>
      <c r="D174" s="2" t="s">
        <v>176</v>
      </c>
      <c r="E174" s="2" t="s">
        <v>83</v>
      </c>
      <c r="F174" s="2"/>
      <c r="G174" s="82"/>
      <c r="H174" s="82"/>
      <c r="I174" s="82"/>
      <c r="J174" s="82"/>
      <c r="K174" s="82"/>
      <c r="L174" s="82"/>
    </row>
    <row r="175" spans="1:12" s="83" customFormat="1" ht="19.5" customHeight="1" hidden="1">
      <c r="A175" s="97" t="str">
        <f>'[1]3'!A140</f>
        <v>Культура</v>
      </c>
      <c r="B175" s="3" t="s">
        <v>50</v>
      </c>
      <c r="C175" s="3" t="s">
        <v>16</v>
      </c>
      <c r="D175" s="3" t="s">
        <v>158</v>
      </c>
      <c r="E175" s="3"/>
      <c r="F175" s="3"/>
      <c r="G175" s="82"/>
      <c r="H175" s="82"/>
      <c r="I175" s="82"/>
      <c r="J175" s="82"/>
      <c r="K175" s="82"/>
      <c r="L175" s="82"/>
    </row>
    <row r="176" spans="1:12" s="83" customFormat="1" ht="12.75" hidden="1">
      <c r="A176" s="97" t="str">
        <f>'[1]3'!A141</f>
        <v>Региональные целевые программы</v>
      </c>
      <c r="B176" s="3" t="s">
        <v>50</v>
      </c>
      <c r="C176" s="3" t="s">
        <v>16</v>
      </c>
      <c r="D176" s="3" t="s">
        <v>177</v>
      </c>
      <c r="E176" s="3"/>
      <c r="F176" s="3"/>
      <c r="G176" s="82"/>
      <c r="H176" s="82"/>
      <c r="I176" s="82"/>
      <c r="J176" s="82"/>
      <c r="K176" s="82"/>
      <c r="L176" s="82"/>
    </row>
    <row r="177" spans="1:12" s="83" customFormat="1" ht="28.5" customHeight="1" hidden="1">
      <c r="A177" s="97" t="s">
        <v>84</v>
      </c>
      <c r="B177" s="3" t="s">
        <v>50</v>
      </c>
      <c r="C177" s="3" t="s">
        <v>16</v>
      </c>
      <c r="D177" s="3" t="s">
        <v>177</v>
      </c>
      <c r="E177" s="3" t="s">
        <v>80</v>
      </c>
      <c r="F177" s="3"/>
      <c r="G177" s="82"/>
      <c r="H177" s="82"/>
      <c r="I177" s="82"/>
      <c r="J177" s="82"/>
      <c r="K177" s="82"/>
      <c r="L177" s="82"/>
    </row>
    <row r="178" spans="1:12" s="85" customFormat="1" ht="30.75" customHeight="1" hidden="1">
      <c r="A178" s="97" t="s">
        <v>85</v>
      </c>
      <c r="B178" s="3" t="s">
        <v>50</v>
      </c>
      <c r="C178" s="3" t="s">
        <v>16</v>
      </c>
      <c r="D178" s="3" t="s">
        <v>177</v>
      </c>
      <c r="E178" s="3" t="s">
        <v>81</v>
      </c>
      <c r="F178" s="3"/>
      <c r="G178" s="84"/>
      <c r="H178" s="84"/>
      <c r="I178" s="84"/>
      <c r="J178" s="84"/>
      <c r="K178" s="84"/>
      <c r="L178" s="84"/>
    </row>
    <row r="179" spans="1:12" s="85" customFormat="1" ht="19.5" customHeight="1" hidden="1">
      <c r="A179" s="99" t="s">
        <v>87</v>
      </c>
      <c r="B179" s="3" t="s">
        <v>50</v>
      </c>
      <c r="C179" s="3" t="s">
        <v>16</v>
      </c>
      <c r="D179" s="3" t="s">
        <v>177</v>
      </c>
      <c r="E179" s="3" t="s">
        <v>83</v>
      </c>
      <c r="F179" s="3"/>
      <c r="G179" s="84"/>
      <c r="H179" s="84"/>
      <c r="I179" s="84"/>
      <c r="J179" s="84"/>
      <c r="K179" s="84"/>
      <c r="L179" s="84"/>
    </row>
    <row r="180" spans="1:12" s="85" customFormat="1" ht="26.25" customHeight="1" hidden="1">
      <c r="A180" s="99" t="str">
        <f>'[1]3'!A145</f>
        <v>Региональные целевые программы</v>
      </c>
      <c r="B180" s="2" t="s">
        <v>50</v>
      </c>
      <c r="C180" s="2" t="s">
        <v>16</v>
      </c>
      <c r="D180" s="2" t="s">
        <v>105</v>
      </c>
      <c r="E180" s="2"/>
      <c r="F180" s="2"/>
      <c r="G180" s="84"/>
      <c r="H180" s="84"/>
      <c r="I180" s="84"/>
      <c r="J180" s="84"/>
      <c r="K180" s="84"/>
      <c r="L180" s="84"/>
    </row>
    <row r="181" spans="1:12" s="85" customFormat="1" ht="29.25" customHeight="1" hidden="1">
      <c r="A181" s="99" t="s">
        <v>84</v>
      </c>
      <c r="B181" s="2" t="s">
        <v>50</v>
      </c>
      <c r="C181" s="2" t="s">
        <v>16</v>
      </c>
      <c r="D181" s="2" t="s">
        <v>105</v>
      </c>
      <c r="E181" s="2" t="s">
        <v>80</v>
      </c>
      <c r="F181" s="2"/>
      <c r="G181" s="84"/>
      <c r="H181" s="84"/>
      <c r="I181" s="84"/>
      <c r="J181" s="84"/>
      <c r="K181" s="84"/>
      <c r="L181" s="84"/>
    </row>
    <row r="182" spans="1:12" s="85" customFormat="1" ht="27" customHeight="1" hidden="1">
      <c r="A182" s="99" t="s">
        <v>85</v>
      </c>
      <c r="B182" s="2" t="s">
        <v>50</v>
      </c>
      <c r="C182" s="2" t="s">
        <v>16</v>
      </c>
      <c r="D182" s="2" t="s">
        <v>105</v>
      </c>
      <c r="E182" s="2" t="s">
        <v>81</v>
      </c>
      <c r="F182" s="2"/>
      <c r="G182" s="84"/>
      <c r="H182" s="84"/>
      <c r="I182" s="84"/>
      <c r="J182" s="84"/>
      <c r="K182" s="84"/>
      <c r="L182" s="84"/>
    </row>
    <row r="183" spans="1:12" ht="27" customHeight="1">
      <c r="A183" s="99" t="s">
        <v>87</v>
      </c>
      <c r="B183" s="2" t="s">
        <v>50</v>
      </c>
      <c r="C183" s="2" t="s">
        <v>16</v>
      </c>
      <c r="D183" s="2" t="s">
        <v>176</v>
      </c>
      <c r="E183" s="2" t="s">
        <v>83</v>
      </c>
      <c r="F183" s="2" t="s">
        <v>242</v>
      </c>
      <c r="G183" s="5"/>
      <c r="H183" s="5"/>
      <c r="I183" s="5"/>
      <c r="J183" s="5"/>
      <c r="K183" s="5"/>
      <c r="L183" s="5"/>
    </row>
    <row r="184" spans="1:12" ht="27" customHeight="1">
      <c r="A184" s="97" t="s">
        <v>204</v>
      </c>
      <c r="B184" s="3" t="s">
        <v>50</v>
      </c>
      <c r="C184" s="3" t="s">
        <v>16</v>
      </c>
      <c r="D184" s="3" t="s">
        <v>158</v>
      </c>
      <c r="E184" s="3"/>
      <c r="F184" s="114">
        <f>F185+F189</f>
        <v>127</v>
      </c>
      <c r="G184" s="5"/>
      <c r="H184" s="5"/>
      <c r="I184" s="5"/>
      <c r="J184" s="5"/>
      <c r="K184" s="5"/>
      <c r="L184" s="5"/>
    </row>
    <row r="185" spans="1:12" ht="27" customHeight="1">
      <c r="A185" s="97" t="s">
        <v>179</v>
      </c>
      <c r="B185" s="3" t="s">
        <v>50</v>
      </c>
      <c r="C185" s="3" t="s">
        <v>16</v>
      </c>
      <c r="D185" s="3" t="s">
        <v>177</v>
      </c>
      <c r="E185" s="3"/>
      <c r="F185" s="113">
        <f>F186</f>
        <v>24.4</v>
      </c>
      <c r="G185" s="5"/>
      <c r="H185" s="5"/>
      <c r="I185" s="5"/>
      <c r="J185" s="5"/>
      <c r="K185" s="5"/>
      <c r="L185" s="5"/>
    </row>
    <row r="186" spans="1:12" ht="27" customHeight="1">
      <c r="A186" s="97" t="s">
        <v>84</v>
      </c>
      <c r="B186" s="3" t="s">
        <v>50</v>
      </c>
      <c r="C186" s="3" t="s">
        <v>16</v>
      </c>
      <c r="D186" s="3" t="s">
        <v>177</v>
      </c>
      <c r="E186" s="3" t="s">
        <v>80</v>
      </c>
      <c r="F186" s="113">
        <f>F187</f>
        <v>24.4</v>
      </c>
      <c r="G186" s="5"/>
      <c r="H186" s="5"/>
      <c r="I186" s="5"/>
      <c r="J186" s="5"/>
      <c r="K186" s="5"/>
      <c r="L186" s="5"/>
    </row>
    <row r="187" spans="1:12" ht="27" customHeight="1">
      <c r="A187" s="97" t="s">
        <v>85</v>
      </c>
      <c r="B187" s="3" t="s">
        <v>50</v>
      </c>
      <c r="C187" s="3" t="s">
        <v>16</v>
      </c>
      <c r="D187" s="3" t="s">
        <v>177</v>
      </c>
      <c r="E187" s="3" t="s">
        <v>81</v>
      </c>
      <c r="F187" s="113">
        <f>F188</f>
        <v>24.4</v>
      </c>
      <c r="G187" s="5"/>
      <c r="H187" s="5"/>
      <c r="I187" s="5"/>
      <c r="J187" s="5"/>
      <c r="K187" s="5"/>
      <c r="L187" s="5"/>
    </row>
    <row r="188" spans="1:12" ht="27" customHeight="1">
      <c r="A188" s="99" t="s">
        <v>87</v>
      </c>
      <c r="B188" s="2" t="s">
        <v>50</v>
      </c>
      <c r="C188" s="2" t="s">
        <v>16</v>
      </c>
      <c r="D188" s="2" t="s">
        <v>177</v>
      </c>
      <c r="E188" s="2" t="s">
        <v>83</v>
      </c>
      <c r="F188" s="113">
        <v>24.4</v>
      </c>
      <c r="G188" s="5"/>
      <c r="H188" s="5"/>
      <c r="I188" s="5"/>
      <c r="J188" s="5"/>
      <c r="K188" s="5"/>
      <c r="L188" s="5"/>
    </row>
    <row r="189" spans="1:12" ht="27" customHeight="1">
      <c r="A189" s="97" t="s">
        <v>45</v>
      </c>
      <c r="B189" s="3" t="s">
        <v>50</v>
      </c>
      <c r="C189" s="3" t="s">
        <v>16</v>
      </c>
      <c r="D189" s="3" t="s">
        <v>178</v>
      </c>
      <c r="E189" s="3"/>
      <c r="F189" s="114">
        <f>F190</f>
        <v>102.6</v>
      </c>
      <c r="G189" s="5"/>
      <c r="H189" s="5"/>
      <c r="I189" s="5"/>
      <c r="J189" s="5"/>
      <c r="K189" s="5"/>
      <c r="L189" s="5"/>
    </row>
    <row r="190" spans="1:12" ht="27" customHeight="1">
      <c r="A190" s="99" t="s">
        <v>84</v>
      </c>
      <c r="B190" s="2" t="s">
        <v>50</v>
      </c>
      <c r="C190" s="2" t="s">
        <v>16</v>
      </c>
      <c r="D190" s="2" t="s">
        <v>178</v>
      </c>
      <c r="E190" s="2" t="s">
        <v>80</v>
      </c>
      <c r="F190" s="113">
        <f>F191</f>
        <v>102.6</v>
      </c>
      <c r="G190" s="5"/>
      <c r="H190" s="5"/>
      <c r="I190" s="5"/>
      <c r="J190" s="5"/>
      <c r="K190" s="5"/>
      <c r="L190" s="5"/>
    </row>
    <row r="191" spans="1:12" ht="27" customHeight="1">
      <c r="A191" s="99" t="s">
        <v>85</v>
      </c>
      <c r="B191" s="2" t="s">
        <v>50</v>
      </c>
      <c r="C191" s="2" t="s">
        <v>16</v>
      </c>
      <c r="D191" s="2" t="s">
        <v>178</v>
      </c>
      <c r="E191" s="2" t="s">
        <v>81</v>
      </c>
      <c r="F191" s="113">
        <f>F192</f>
        <v>102.6</v>
      </c>
      <c r="G191" s="5"/>
      <c r="H191" s="5"/>
      <c r="I191" s="5"/>
      <c r="J191" s="5"/>
      <c r="K191" s="5"/>
      <c r="L191" s="5"/>
    </row>
    <row r="192" spans="1:12" ht="27" customHeight="1">
      <c r="A192" s="99" t="s">
        <v>87</v>
      </c>
      <c r="B192" s="2" t="s">
        <v>50</v>
      </c>
      <c r="C192" s="2" t="s">
        <v>16</v>
      </c>
      <c r="D192" s="2" t="s">
        <v>178</v>
      </c>
      <c r="E192" s="2" t="s">
        <v>83</v>
      </c>
      <c r="F192" s="113">
        <v>102.6</v>
      </c>
      <c r="G192" s="5"/>
      <c r="H192" s="5"/>
      <c r="I192" s="5"/>
      <c r="J192" s="5"/>
      <c r="K192" s="5"/>
      <c r="L192" s="5"/>
    </row>
    <row r="193" spans="1:12" ht="18.75" customHeight="1">
      <c r="A193" s="22" t="s">
        <v>60</v>
      </c>
      <c r="B193" s="3" t="s">
        <v>63</v>
      </c>
      <c r="C193" s="3"/>
      <c r="D193" s="3"/>
      <c r="E193" s="3"/>
      <c r="F193" s="62">
        <f>F199+F194</f>
        <v>2424.4</v>
      </c>
      <c r="G193" s="5"/>
      <c r="H193" s="5"/>
      <c r="I193" s="5"/>
      <c r="J193" s="5"/>
      <c r="K193" s="5"/>
      <c r="L193" s="5"/>
    </row>
    <row r="194" spans="1:6" ht="16.5" customHeight="1">
      <c r="A194" s="63" t="s">
        <v>62</v>
      </c>
      <c r="B194" s="3" t="s">
        <v>61</v>
      </c>
      <c r="C194" s="3" t="s">
        <v>12</v>
      </c>
      <c r="D194" s="2" t="s">
        <v>9</v>
      </c>
      <c r="E194" s="2" t="s">
        <v>9</v>
      </c>
      <c r="F194" s="62">
        <f>F200+F195+F213</f>
        <v>2424.4</v>
      </c>
    </row>
    <row r="195" spans="1:6" ht="16.5" customHeight="1" hidden="1">
      <c r="A195" s="63" t="s">
        <v>51</v>
      </c>
      <c r="B195" s="3" t="s">
        <v>63</v>
      </c>
      <c r="C195" s="3" t="s">
        <v>12</v>
      </c>
      <c r="D195" s="3" t="s">
        <v>52</v>
      </c>
      <c r="E195" s="3"/>
      <c r="F195" s="62">
        <f>F196</f>
        <v>0</v>
      </c>
    </row>
    <row r="196" spans="1:6" ht="30" customHeight="1" hidden="1">
      <c r="A196" s="63" t="s">
        <v>165</v>
      </c>
      <c r="B196" s="3" t="s">
        <v>63</v>
      </c>
      <c r="C196" s="3" t="s">
        <v>12</v>
      </c>
      <c r="D196" s="3" t="s">
        <v>164</v>
      </c>
      <c r="E196" s="3"/>
      <c r="F196" s="62">
        <f>F197</f>
        <v>0</v>
      </c>
    </row>
    <row r="197" spans="1:6" ht="39.75" customHeight="1" hidden="1">
      <c r="A197" s="63" t="s">
        <v>111</v>
      </c>
      <c r="B197" s="3" t="s">
        <v>63</v>
      </c>
      <c r="C197" s="3" t="s">
        <v>12</v>
      </c>
      <c r="D197" s="3" t="s">
        <v>164</v>
      </c>
      <c r="E197" s="3" t="s">
        <v>108</v>
      </c>
      <c r="F197" s="62">
        <f>F198</f>
        <v>0</v>
      </c>
    </row>
    <row r="198" spans="1:6" ht="15" customHeight="1" hidden="1">
      <c r="A198" s="63" t="s">
        <v>112</v>
      </c>
      <c r="B198" s="3" t="s">
        <v>63</v>
      </c>
      <c r="C198" s="3" t="s">
        <v>12</v>
      </c>
      <c r="D198" s="3" t="s">
        <v>164</v>
      </c>
      <c r="E198" s="3" t="s">
        <v>109</v>
      </c>
      <c r="F198" s="62">
        <f>F199</f>
        <v>0</v>
      </c>
    </row>
    <row r="199" spans="1:6" ht="44.25" customHeight="1" hidden="1">
      <c r="A199" s="65" t="s">
        <v>130</v>
      </c>
      <c r="B199" s="2" t="s">
        <v>63</v>
      </c>
      <c r="C199" s="2" t="s">
        <v>12</v>
      </c>
      <c r="D199" s="2" t="s">
        <v>164</v>
      </c>
      <c r="E199" s="2" t="s">
        <v>110</v>
      </c>
      <c r="F199" s="66">
        <v>0</v>
      </c>
    </row>
    <row r="200" spans="1:6" ht="17.25" customHeight="1">
      <c r="A200" s="63" t="s">
        <v>42</v>
      </c>
      <c r="B200" s="3" t="s">
        <v>63</v>
      </c>
      <c r="C200" s="3" t="s">
        <v>12</v>
      </c>
      <c r="D200" s="3" t="s">
        <v>43</v>
      </c>
      <c r="E200" s="3"/>
      <c r="F200" s="62">
        <f>F201</f>
        <v>1926.3</v>
      </c>
    </row>
    <row r="201" spans="1:6" s="38" customFormat="1" ht="45" customHeight="1">
      <c r="A201" s="97" t="s">
        <v>205</v>
      </c>
      <c r="B201" s="3" t="s">
        <v>63</v>
      </c>
      <c r="C201" s="3" t="s">
        <v>12</v>
      </c>
      <c r="D201" s="3" t="s">
        <v>64</v>
      </c>
      <c r="E201" s="3"/>
      <c r="F201" s="62">
        <f>F202+F207</f>
        <v>1926.3</v>
      </c>
    </row>
    <row r="202" spans="1:6" s="38" customFormat="1" ht="42" customHeight="1">
      <c r="A202" s="97" t="s">
        <v>180</v>
      </c>
      <c r="B202" s="3" t="s">
        <v>63</v>
      </c>
      <c r="C202" s="3" t="s">
        <v>12</v>
      </c>
      <c r="D202" s="3" t="s">
        <v>106</v>
      </c>
      <c r="E202" s="3"/>
      <c r="F202" s="62">
        <f>F203</f>
        <v>1464.3</v>
      </c>
    </row>
    <row r="203" spans="1:6" s="38" customFormat="1" ht="39.75" customHeight="1">
      <c r="A203" s="63" t="s">
        <v>111</v>
      </c>
      <c r="B203" s="3" t="s">
        <v>63</v>
      </c>
      <c r="C203" s="3" t="s">
        <v>12</v>
      </c>
      <c r="D203" s="3" t="s">
        <v>106</v>
      </c>
      <c r="E203" s="3" t="s">
        <v>108</v>
      </c>
      <c r="F203" s="62">
        <f>F204</f>
        <v>1464.3</v>
      </c>
    </row>
    <row r="204" spans="1:6" s="38" customFormat="1" ht="16.5" customHeight="1">
      <c r="A204" s="63" t="s">
        <v>112</v>
      </c>
      <c r="B204" s="3" t="s">
        <v>63</v>
      </c>
      <c r="C204" s="3" t="s">
        <v>12</v>
      </c>
      <c r="D204" s="3" t="s">
        <v>106</v>
      </c>
      <c r="E204" s="3" t="s">
        <v>109</v>
      </c>
      <c r="F204" s="62">
        <f>F205+F206</f>
        <v>1464.3</v>
      </c>
    </row>
    <row r="205" spans="1:6" ht="42" customHeight="1">
      <c r="A205" s="65" t="s">
        <v>130</v>
      </c>
      <c r="B205" s="2" t="s">
        <v>63</v>
      </c>
      <c r="C205" s="2" t="s">
        <v>12</v>
      </c>
      <c r="D205" s="2" t="s">
        <v>106</v>
      </c>
      <c r="E205" s="2" t="s">
        <v>110</v>
      </c>
      <c r="F205" s="66">
        <v>1464.3</v>
      </c>
    </row>
    <row r="206" spans="1:6" ht="16.5" customHeight="1" hidden="1">
      <c r="A206" s="79" t="s">
        <v>160</v>
      </c>
      <c r="B206" s="2" t="s">
        <v>63</v>
      </c>
      <c r="C206" s="2" t="s">
        <v>12</v>
      </c>
      <c r="D206" s="2" t="s">
        <v>106</v>
      </c>
      <c r="E206" s="2" t="s">
        <v>161</v>
      </c>
      <c r="F206" s="66">
        <v>0</v>
      </c>
    </row>
    <row r="207" spans="1:6" ht="41.25" customHeight="1">
      <c r="A207" s="63" t="s">
        <v>181</v>
      </c>
      <c r="B207" s="3" t="s">
        <v>63</v>
      </c>
      <c r="C207" s="3" t="s">
        <v>12</v>
      </c>
      <c r="D207" s="3" t="s">
        <v>107</v>
      </c>
      <c r="E207" s="3"/>
      <c r="F207" s="62">
        <f>F208</f>
        <v>462</v>
      </c>
    </row>
    <row r="208" spans="1:6" s="38" customFormat="1" ht="42" customHeight="1">
      <c r="A208" s="68" t="s">
        <v>111</v>
      </c>
      <c r="B208" s="3" t="s">
        <v>63</v>
      </c>
      <c r="C208" s="3" t="s">
        <v>12</v>
      </c>
      <c r="D208" s="3" t="s">
        <v>107</v>
      </c>
      <c r="E208" s="40" t="s">
        <v>108</v>
      </c>
      <c r="F208" s="67">
        <f>F209</f>
        <v>462</v>
      </c>
    </row>
    <row r="209" spans="1:6" s="38" customFormat="1" ht="18" customHeight="1">
      <c r="A209" s="68" t="s">
        <v>112</v>
      </c>
      <c r="B209" s="3" t="s">
        <v>63</v>
      </c>
      <c r="C209" s="3" t="s">
        <v>12</v>
      </c>
      <c r="D209" s="3" t="s">
        <v>107</v>
      </c>
      <c r="E209" s="40" t="s">
        <v>109</v>
      </c>
      <c r="F209" s="67">
        <f>F210+F211</f>
        <v>462</v>
      </c>
    </row>
    <row r="210" spans="1:6" ht="41.25" customHeight="1">
      <c r="A210" s="65" t="s">
        <v>130</v>
      </c>
      <c r="B210" s="2" t="s">
        <v>63</v>
      </c>
      <c r="C210" s="2" t="s">
        <v>12</v>
      </c>
      <c r="D210" s="2" t="s">
        <v>107</v>
      </c>
      <c r="E210" s="6" t="s">
        <v>110</v>
      </c>
      <c r="F210" s="69">
        <v>462</v>
      </c>
    </row>
    <row r="211" spans="1:6" ht="18" customHeight="1" hidden="1">
      <c r="A211" s="79" t="s">
        <v>160</v>
      </c>
      <c r="B211" s="2" t="s">
        <v>63</v>
      </c>
      <c r="C211" s="2" t="s">
        <v>12</v>
      </c>
      <c r="D211" s="2" t="s">
        <v>107</v>
      </c>
      <c r="E211" s="6" t="s">
        <v>161</v>
      </c>
      <c r="F211" s="69">
        <v>0</v>
      </c>
    </row>
    <row r="212" spans="1:6" s="38" customFormat="1" ht="36" customHeight="1">
      <c r="A212" s="68" t="s">
        <v>31</v>
      </c>
      <c r="B212" s="40" t="s">
        <v>63</v>
      </c>
      <c r="C212" s="40" t="s">
        <v>12</v>
      </c>
      <c r="D212" s="40" t="s">
        <v>32</v>
      </c>
      <c r="E212" s="40"/>
      <c r="F212" s="67">
        <f>F213</f>
        <v>498.1</v>
      </c>
    </row>
    <row r="213" spans="1:6" s="38" customFormat="1" ht="93.75" customHeight="1" thickBot="1">
      <c r="A213" s="108" t="s">
        <v>207</v>
      </c>
      <c r="B213" s="40" t="s">
        <v>63</v>
      </c>
      <c r="C213" s="40" t="s">
        <v>12</v>
      </c>
      <c r="D213" s="40" t="s">
        <v>127</v>
      </c>
      <c r="E213" s="40"/>
      <c r="F213" s="67">
        <f>F214</f>
        <v>498.1</v>
      </c>
    </row>
    <row r="214" spans="1:6" ht="19.5" customHeight="1" thickBot="1">
      <c r="A214" s="142" t="s">
        <v>91</v>
      </c>
      <c r="B214" s="6" t="s">
        <v>63</v>
      </c>
      <c r="C214" s="6" t="s">
        <v>12</v>
      </c>
      <c r="D214" s="6" t="s">
        <v>127</v>
      </c>
      <c r="E214" s="6" t="s">
        <v>88</v>
      </c>
      <c r="F214" s="69">
        <f>F215</f>
        <v>498.1</v>
      </c>
    </row>
    <row r="215" spans="1:6" ht="21" customHeight="1" thickBot="1">
      <c r="A215" s="102" t="s">
        <v>193</v>
      </c>
      <c r="B215" s="143" t="s">
        <v>63</v>
      </c>
      <c r="C215" s="143" t="s">
        <v>12</v>
      </c>
      <c r="D215" s="143" t="s">
        <v>127</v>
      </c>
      <c r="E215" s="143" t="s">
        <v>194</v>
      </c>
      <c r="F215" s="144">
        <v>498.1</v>
      </c>
    </row>
    <row r="216" spans="1:6" ht="18.75" customHeight="1" thickBot="1">
      <c r="A216" s="107" t="s">
        <v>65</v>
      </c>
      <c r="B216" s="143" t="s">
        <v>9</v>
      </c>
      <c r="C216" s="143" t="s">
        <v>9</v>
      </c>
      <c r="D216" s="143" t="s">
        <v>9</v>
      </c>
      <c r="E216" s="143" t="s">
        <v>9</v>
      </c>
      <c r="F216" s="145">
        <f>F14+F75+F82+F110+F128+F194</f>
        <v>8032.200000000001</v>
      </c>
    </row>
    <row r="218" spans="1:6" ht="12.75">
      <c r="A218" s="41"/>
      <c r="F218" s="42"/>
    </row>
  </sheetData>
  <sheetProtection selectLockedCells="1" selectUnlockedCells="1"/>
  <mergeCells count="3">
    <mergeCell ref="A9:F9"/>
    <mergeCell ref="A10:F10"/>
    <mergeCell ref="A4:F4"/>
  </mergeCells>
  <printOptions/>
  <pageMargins left="0.56" right="0.31" top="0.69" bottom="0.64" header="0.5118110236220472" footer="0.5118110236220472"/>
  <pageSetup horizontalDpi="300" verticalDpi="300" orientation="portrait" paperSize="9" scale="94" r:id="rId1"/>
  <rowBreaks count="1" manualBreakCount="1">
    <brk id="33" max="5" man="1"/>
  </rowBreaks>
  <ignoredErrors>
    <ignoredError sqref="B15:D24 E12:E49 B26:D52 B25 D25 B196:C198 B128:E129 B141:C145 E141:E144 B165:E168 B207:E210 B200:E205 E196 B147:E147 B194:E195 B53:E53 D59:D66 B75:E87 E74 B74:C74 B71:C72 E71:E72 E59:E67 B59:C67 B110:E122" numberStoredAsText="1"/>
    <ignoredError sqref="F200:F201 F142 F85:F86 F62 F29 F24 F110" formula="1"/>
  </ignoredErrors>
</worksheet>
</file>

<file path=xl/worksheets/sheet2.xml><?xml version="1.0" encoding="utf-8"?>
<worksheet xmlns="http://schemas.openxmlformats.org/spreadsheetml/2006/main" xmlns:r="http://schemas.openxmlformats.org/officeDocument/2006/relationships">
  <dimension ref="A1:Q192"/>
  <sheetViews>
    <sheetView tabSelected="1" workbookViewId="0" topLeftCell="A148">
      <selection activeCell="A5" sqref="A5:I5"/>
    </sheetView>
  </sheetViews>
  <sheetFormatPr defaultColWidth="9.140625" defaultRowHeight="12.75"/>
  <cols>
    <col min="1" max="1" width="64.140625" style="34" customWidth="1"/>
    <col min="2" max="2" width="5.28125" style="34" customWidth="1"/>
    <col min="3" max="4" width="4.7109375" style="35" customWidth="1"/>
    <col min="5" max="5" width="8.7109375" style="35" customWidth="1"/>
    <col min="6" max="6" width="6.7109375" style="35" customWidth="1"/>
    <col min="7" max="7" width="12.57421875" style="35" customWidth="1"/>
    <col min="8" max="8" width="9.7109375" style="43" customWidth="1"/>
    <col min="9" max="10" width="9.140625" style="4" hidden="1" customWidth="1"/>
    <col min="11" max="14" width="9.140625" style="4" customWidth="1"/>
    <col min="15" max="15" width="19.00390625" style="4" customWidth="1"/>
    <col min="16" max="16384" width="9.140625" style="4" customWidth="1"/>
  </cols>
  <sheetData>
    <row r="1" spans="1:8" ht="12.75">
      <c r="A1" s="26"/>
      <c r="B1" s="26"/>
      <c r="C1" s="27"/>
      <c r="D1" s="27"/>
      <c r="E1" s="27"/>
      <c r="F1" s="27"/>
      <c r="G1" s="27"/>
      <c r="H1" s="44" t="s">
        <v>270</v>
      </c>
    </row>
    <row r="2" spans="1:9" ht="12.75">
      <c r="A2" s="26"/>
      <c r="B2" s="27"/>
      <c r="C2" s="27"/>
      <c r="D2" s="27"/>
      <c r="E2" s="27"/>
      <c r="F2" s="28"/>
      <c r="G2" s="28"/>
      <c r="H2"/>
      <c r="I2"/>
    </row>
    <row r="3" spans="1:9" ht="12.75">
      <c r="A3" s="211" t="s">
        <v>266</v>
      </c>
      <c r="B3" s="211"/>
      <c r="C3" s="211"/>
      <c r="D3" s="211"/>
      <c r="E3" s="211"/>
      <c r="F3" s="211"/>
      <c r="G3" s="211"/>
      <c r="H3" s="211"/>
      <c r="I3" s="60" t="s">
        <v>247</v>
      </c>
    </row>
    <row r="4" spans="1:9" ht="12.75">
      <c r="A4" s="212" t="s">
        <v>267</v>
      </c>
      <c r="B4" s="212"/>
      <c r="C4" s="212"/>
      <c r="D4" s="212"/>
      <c r="E4" s="212"/>
      <c r="F4" s="212"/>
      <c r="G4" s="212"/>
      <c r="H4" s="212"/>
      <c r="I4" s="212"/>
    </row>
    <row r="5" spans="1:9" ht="12.75">
      <c r="A5" s="212" t="s">
        <v>268</v>
      </c>
      <c r="B5" s="212"/>
      <c r="C5" s="212"/>
      <c r="D5" s="212"/>
      <c r="E5" s="212"/>
      <c r="F5" s="212"/>
      <c r="G5" s="212"/>
      <c r="H5" s="212"/>
      <c r="I5" s="212"/>
    </row>
    <row r="6" spans="1:9" ht="12.75">
      <c r="A6" s="213" t="s">
        <v>248</v>
      </c>
      <c r="B6" s="213"/>
      <c r="C6" s="213"/>
      <c r="D6" s="213"/>
      <c r="E6" s="213"/>
      <c r="F6" s="213"/>
      <c r="G6" s="213"/>
      <c r="H6" s="213"/>
      <c r="I6" s="213"/>
    </row>
    <row r="7" spans="1:8" ht="15" customHeight="1">
      <c r="A7" s="29"/>
      <c r="B7" s="29"/>
      <c r="C7" s="29"/>
      <c r="D7" s="29"/>
      <c r="E7" s="29"/>
      <c r="F7" s="29"/>
      <c r="G7" s="29" t="s">
        <v>269</v>
      </c>
      <c r="H7" s="29"/>
    </row>
    <row r="8" spans="1:9" ht="36" customHeight="1">
      <c r="A8" s="209" t="s">
        <v>173</v>
      </c>
      <c r="B8" s="209"/>
      <c r="C8" s="209"/>
      <c r="D8" s="209"/>
      <c r="E8" s="209"/>
      <c r="F8" s="209"/>
      <c r="G8" s="209"/>
      <c r="H8" s="209"/>
      <c r="I8" s="45"/>
    </row>
    <row r="9" spans="1:8" ht="12.75">
      <c r="A9" s="31"/>
      <c r="B9" s="31"/>
      <c r="C9" s="32"/>
      <c r="D9" s="32"/>
      <c r="E9" s="32"/>
      <c r="F9" s="32"/>
      <c r="G9" s="32"/>
      <c r="H9" s="33"/>
    </row>
    <row r="10" ht="12.75">
      <c r="H10" s="36" t="s">
        <v>0</v>
      </c>
    </row>
    <row r="11" spans="1:10" ht="12.75" customHeight="1">
      <c r="A11" s="214" t="s">
        <v>1</v>
      </c>
      <c r="B11" s="214" t="s">
        <v>66</v>
      </c>
      <c r="C11" s="214" t="s">
        <v>2</v>
      </c>
      <c r="D11" s="214" t="s">
        <v>3</v>
      </c>
      <c r="E11" s="214" t="s">
        <v>4</v>
      </c>
      <c r="F11" s="214" t="s">
        <v>5</v>
      </c>
      <c r="G11" s="215" t="s">
        <v>168</v>
      </c>
      <c r="H11" s="216"/>
      <c r="I11" s="123"/>
      <c r="J11" s="123"/>
    </row>
    <row r="12" spans="1:10" ht="41.25" customHeight="1">
      <c r="A12" s="214"/>
      <c r="B12" s="214"/>
      <c r="C12" s="214"/>
      <c r="D12" s="214"/>
      <c r="E12" s="214"/>
      <c r="F12" s="214"/>
      <c r="G12" s="16" t="s">
        <v>249</v>
      </c>
      <c r="H12" s="124" t="s">
        <v>250</v>
      </c>
      <c r="I12" s="123"/>
      <c r="J12" s="123"/>
    </row>
    <row r="13" spans="1:10" ht="13.5" customHeight="1">
      <c r="A13" s="16">
        <v>1</v>
      </c>
      <c r="B13" s="16">
        <v>2</v>
      </c>
      <c r="C13" s="16">
        <v>3</v>
      </c>
      <c r="D13" s="16">
        <v>4</v>
      </c>
      <c r="E13" s="16">
        <v>5</v>
      </c>
      <c r="F13" s="16">
        <v>6</v>
      </c>
      <c r="G13" s="16">
        <v>7</v>
      </c>
      <c r="H13" s="17">
        <v>8</v>
      </c>
      <c r="I13" s="123"/>
      <c r="J13" s="123"/>
    </row>
    <row r="14" spans="1:10" ht="13.5" customHeight="1">
      <c r="A14" s="125" t="s">
        <v>182</v>
      </c>
      <c r="B14" s="20" t="s">
        <v>67</v>
      </c>
      <c r="C14" s="20" t="s">
        <v>9</v>
      </c>
      <c r="D14" s="20" t="s">
        <v>9</v>
      </c>
      <c r="E14" s="20" t="s">
        <v>9</v>
      </c>
      <c r="F14" s="20" t="s">
        <v>9</v>
      </c>
      <c r="G14" s="126">
        <f aca="true" t="shared" si="0" ref="G14:G82">H14-I14</f>
        <v>1973.5000000000018</v>
      </c>
      <c r="H14" s="127">
        <f>H15+H81+H91+H107+H124+H168+H184</f>
        <v>8032.200000000001</v>
      </c>
      <c r="I14" s="127">
        <f>I15+I81+I107+I124+I168+I184+I91</f>
        <v>6058.699999999999</v>
      </c>
      <c r="J14" s="128">
        <f>H14-I14</f>
        <v>1973.5000000000018</v>
      </c>
    </row>
    <row r="15" spans="1:10" ht="13.5" customHeight="1">
      <c r="A15" s="129" t="s">
        <v>7</v>
      </c>
      <c r="B15" s="21">
        <v>951</v>
      </c>
      <c r="C15" s="20" t="s">
        <v>8</v>
      </c>
      <c r="D15" s="20" t="s">
        <v>9</v>
      </c>
      <c r="E15" s="20" t="s">
        <v>9</v>
      </c>
      <c r="F15" s="20" t="s">
        <v>9</v>
      </c>
      <c r="G15" s="126">
        <f t="shared" si="0"/>
        <v>37.30000000000064</v>
      </c>
      <c r="H15" s="127">
        <f>H16+H28+H56+H23+H51</f>
        <v>3331.7000000000003</v>
      </c>
      <c r="I15" s="127">
        <f>I16+I28+I56+I23</f>
        <v>3294.3999999999996</v>
      </c>
      <c r="J15" s="128">
        <f aca="true" t="shared" si="1" ref="J15:J78">H15-I15</f>
        <v>37.30000000000064</v>
      </c>
    </row>
    <row r="16" spans="1:10" ht="27.75" customHeight="1">
      <c r="A16" s="129" t="s">
        <v>68</v>
      </c>
      <c r="B16" s="21">
        <v>951</v>
      </c>
      <c r="C16" s="20" t="s">
        <v>8</v>
      </c>
      <c r="D16" s="20" t="s">
        <v>10</v>
      </c>
      <c r="E16" s="20" t="s">
        <v>9</v>
      </c>
      <c r="F16" s="20" t="s">
        <v>9</v>
      </c>
      <c r="G16" s="126">
        <f t="shared" si="0"/>
        <v>62</v>
      </c>
      <c r="H16" s="127">
        <f aca="true" t="shared" si="2" ref="H16:I19">H17</f>
        <v>690</v>
      </c>
      <c r="I16" s="127">
        <f t="shared" si="2"/>
        <v>628</v>
      </c>
      <c r="J16" s="128">
        <f t="shared" si="1"/>
        <v>62</v>
      </c>
    </row>
    <row r="17" spans="1:16" s="38" customFormat="1" ht="41.25" customHeight="1">
      <c r="A17" s="125" t="s">
        <v>11</v>
      </c>
      <c r="B17" s="21">
        <v>951</v>
      </c>
      <c r="C17" s="20" t="s">
        <v>12</v>
      </c>
      <c r="D17" s="20" t="s">
        <v>10</v>
      </c>
      <c r="E17" s="20" t="s">
        <v>13</v>
      </c>
      <c r="F17" s="20"/>
      <c r="G17" s="126">
        <f t="shared" si="0"/>
        <v>62</v>
      </c>
      <c r="H17" s="127">
        <f t="shared" si="2"/>
        <v>690</v>
      </c>
      <c r="I17" s="127">
        <f t="shared" si="2"/>
        <v>628</v>
      </c>
      <c r="J17" s="128">
        <f t="shared" si="1"/>
        <v>62</v>
      </c>
      <c r="K17" s="37"/>
      <c r="L17" s="37"/>
      <c r="M17" s="37"/>
      <c r="N17" s="37"/>
      <c r="O17" s="37"/>
      <c r="P17" s="37"/>
    </row>
    <row r="18" spans="1:16" s="38" customFormat="1" ht="18" customHeight="1">
      <c r="A18" s="130" t="s">
        <v>14</v>
      </c>
      <c r="B18" s="20" t="s">
        <v>67</v>
      </c>
      <c r="C18" s="20" t="s">
        <v>8</v>
      </c>
      <c r="D18" s="20" t="s">
        <v>10</v>
      </c>
      <c r="E18" s="20" t="s">
        <v>15</v>
      </c>
      <c r="F18" s="20"/>
      <c r="G18" s="126">
        <f t="shared" si="0"/>
        <v>62</v>
      </c>
      <c r="H18" s="127">
        <f t="shared" si="2"/>
        <v>690</v>
      </c>
      <c r="I18" s="127">
        <f t="shared" si="2"/>
        <v>628</v>
      </c>
      <c r="J18" s="128">
        <f t="shared" si="1"/>
        <v>62</v>
      </c>
      <c r="K18" s="37"/>
      <c r="L18" s="37"/>
      <c r="M18" s="37"/>
      <c r="N18" s="37"/>
      <c r="O18" s="37"/>
      <c r="P18" s="37"/>
    </row>
    <row r="19" spans="1:16" s="38" customFormat="1" ht="46.5" customHeight="1">
      <c r="A19" s="118" t="s">
        <v>72</v>
      </c>
      <c r="B19" s="21">
        <v>951</v>
      </c>
      <c r="C19" s="20" t="s">
        <v>12</v>
      </c>
      <c r="D19" s="20" t="s">
        <v>10</v>
      </c>
      <c r="E19" s="20" t="s">
        <v>15</v>
      </c>
      <c r="F19" s="20" t="s">
        <v>71</v>
      </c>
      <c r="G19" s="126">
        <f t="shared" si="0"/>
        <v>62</v>
      </c>
      <c r="H19" s="127">
        <f t="shared" si="2"/>
        <v>690</v>
      </c>
      <c r="I19" s="127">
        <f t="shared" si="2"/>
        <v>628</v>
      </c>
      <c r="J19" s="128">
        <f t="shared" si="1"/>
        <v>62</v>
      </c>
      <c r="K19" s="37"/>
      <c r="L19" s="37"/>
      <c r="M19" s="37"/>
      <c r="N19" s="37"/>
      <c r="O19" s="37"/>
      <c r="P19" s="37"/>
    </row>
    <row r="20" spans="1:16" s="38" customFormat="1" ht="31.5" customHeight="1">
      <c r="A20" s="129" t="s">
        <v>74</v>
      </c>
      <c r="B20" s="21">
        <v>951</v>
      </c>
      <c r="C20" s="20" t="s">
        <v>12</v>
      </c>
      <c r="D20" s="20" t="s">
        <v>10</v>
      </c>
      <c r="E20" s="20" t="s">
        <v>15</v>
      </c>
      <c r="F20" s="20" t="s">
        <v>73</v>
      </c>
      <c r="G20" s="126">
        <f t="shared" si="0"/>
        <v>62</v>
      </c>
      <c r="H20" s="127">
        <f>H21+H22</f>
        <v>690</v>
      </c>
      <c r="I20" s="127">
        <f>I21+I22</f>
        <v>628</v>
      </c>
      <c r="J20" s="128">
        <f t="shared" si="1"/>
        <v>62</v>
      </c>
      <c r="K20" s="37"/>
      <c r="L20" s="37"/>
      <c r="M20" s="37"/>
      <c r="N20" s="37"/>
      <c r="O20" s="37"/>
      <c r="P20" s="37"/>
    </row>
    <row r="21" spans="1:16" ht="16.5" customHeight="1">
      <c r="A21" s="119" t="s">
        <v>77</v>
      </c>
      <c r="B21" s="18">
        <v>951</v>
      </c>
      <c r="C21" s="19" t="s">
        <v>12</v>
      </c>
      <c r="D21" s="19" t="s">
        <v>10</v>
      </c>
      <c r="E21" s="19" t="s">
        <v>15</v>
      </c>
      <c r="F21" s="19" t="s">
        <v>75</v>
      </c>
      <c r="G21" s="126">
        <f t="shared" si="0"/>
        <v>42.60000000000002</v>
      </c>
      <c r="H21" s="120">
        <v>670.6</v>
      </c>
      <c r="I21" s="120">
        <v>628</v>
      </c>
      <c r="J21" s="128">
        <f t="shared" si="1"/>
        <v>42.60000000000002</v>
      </c>
      <c r="K21" s="5"/>
      <c r="L21" s="5"/>
      <c r="M21" s="5"/>
      <c r="N21" s="5"/>
      <c r="O21" s="5"/>
      <c r="P21" s="5"/>
    </row>
    <row r="22" spans="1:16" ht="16.5" customHeight="1">
      <c r="A22" s="121" t="s">
        <v>78</v>
      </c>
      <c r="B22" s="18">
        <v>951</v>
      </c>
      <c r="C22" s="56" t="s">
        <v>12</v>
      </c>
      <c r="D22" s="56" t="s">
        <v>10</v>
      </c>
      <c r="E22" s="56" t="s">
        <v>15</v>
      </c>
      <c r="F22" s="56" t="s">
        <v>76</v>
      </c>
      <c r="G22" s="126">
        <f t="shared" si="0"/>
        <v>19.4</v>
      </c>
      <c r="H22" s="122">
        <v>19.4</v>
      </c>
      <c r="I22" s="122">
        <v>0</v>
      </c>
      <c r="J22" s="128">
        <f t="shared" si="1"/>
        <v>19.4</v>
      </c>
      <c r="K22" s="5"/>
      <c r="L22" s="5"/>
      <c r="M22" s="5"/>
      <c r="N22" s="5"/>
      <c r="O22" s="5"/>
      <c r="P22" s="5"/>
    </row>
    <row r="23" spans="1:15" ht="40.5" customHeight="1">
      <c r="A23" s="125" t="s">
        <v>69</v>
      </c>
      <c r="B23" s="20" t="s">
        <v>67</v>
      </c>
      <c r="C23" s="20" t="s">
        <v>12</v>
      </c>
      <c r="D23" s="20" t="s">
        <v>16</v>
      </c>
      <c r="E23" s="20"/>
      <c r="F23" s="20"/>
      <c r="G23" s="126">
        <f t="shared" si="0"/>
        <v>2.5</v>
      </c>
      <c r="H23" s="127">
        <f>H24</f>
        <v>13.6</v>
      </c>
      <c r="I23" s="127">
        <f>I24</f>
        <v>11.1</v>
      </c>
      <c r="J23" s="128">
        <f t="shared" si="1"/>
        <v>2.5</v>
      </c>
      <c r="K23" s="5"/>
      <c r="L23" s="5"/>
      <c r="M23" s="5"/>
      <c r="N23" s="5"/>
      <c r="O23" s="5"/>
    </row>
    <row r="24" spans="1:15" s="38" customFormat="1" ht="12.75" customHeight="1">
      <c r="A24" s="125" t="s">
        <v>17</v>
      </c>
      <c r="B24" s="21">
        <v>951</v>
      </c>
      <c r="C24" s="20" t="s">
        <v>12</v>
      </c>
      <c r="D24" s="20" t="s">
        <v>16</v>
      </c>
      <c r="E24" s="20" t="s">
        <v>18</v>
      </c>
      <c r="F24" s="20"/>
      <c r="G24" s="126">
        <f t="shared" si="0"/>
        <v>2.5</v>
      </c>
      <c r="H24" s="127">
        <f>H25</f>
        <v>13.6</v>
      </c>
      <c r="I24" s="127">
        <f>I25</f>
        <v>11.1</v>
      </c>
      <c r="J24" s="128">
        <f t="shared" si="1"/>
        <v>2.5</v>
      </c>
      <c r="K24" s="37"/>
      <c r="L24" s="37"/>
      <c r="M24" s="37"/>
      <c r="N24" s="37"/>
      <c r="O24" s="37"/>
    </row>
    <row r="25" spans="1:15" s="38" customFormat="1" ht="66.75" customHeight="1">
      <c r="A25" s="131" t="s">
        <v>19</v>
      </c>
      <c r="B25" s="20" t="s">
        <v>67</v>
      </c>
      <c r="C25" s="92" t="s">
        <v>12</v>
      </c>
      <c r="D25" s="92" t="s">
        <v>16</v>
      </c>
      <c r="E25" s="92" t="s">
        <v>20</v>
      </c>
      <c r="F25" s="92"/>
      <c r="G25" s="126">
        <f t="shared" si="0"/>
        <v>2.5</v>
      </c>
      <c r="H25" s="132">
        <f>H27</f>
        <v>13.6</v>
      </c>
      <c r="I25" s="132">
        <f>I27</f>
        <v>11.1</v>
      </c>
      <c r="J25" s="128">
        <f t="shared" si="1"/>
        <v>2.5</v>
      </c>
      <c r="K25" s="37"/>
      <c r="L25" s="37"/>
      <c r="M25" s="37"/>
      <c r="N25" s="37"/>
      <c r="O25" s="37"/>
    </row>
    <row r="26" spans="1:15" s="38" customFormat="1" ht="18" customHeight="1">
      <c r="A26" s="131" t="s">
        <v>17</v>
      </c>
      <c r="B26" s="20" t="s">
        <v>67</v>
      </c>
      <c r="C26" s="92" t="s">
        <v>12</v>
      </c>
      <c r="D26" s="92" t="s">
        <v>16</v>
      </c>
      <c r="E26" s="92" t="s">
        <v>20</v>
      </c>
      <c r="F26" s="92" t="s">
        <v>113</v>
      </c>
      <c r="G26" s="126">
        <f t="shared" si="0"/>
        <v>2.5</v>
      </c>
      <c r="H26" s="132">
        <f>H27</f>
        <v>13.6</v>
      </c>
      <c r="I26" s="132">
        <f>I27</f>
        <v>11.1</v>
      </c>
      <c r="J26" s="128">
        <f t="shared" si="1"/>
        <v>2.5</v>
      </c>
      <c r="K26" s="37"/>
      <c r="L26" s="37"/>
      <c r="M26" s="37"/>
      <c r="N26" s="37"/>
      <c r="O26" s="37"/>
    </row>
    <row r="27" spans="1:15" ht="12.75" customHeight="1">
      <c r="A27" s="119" t="s">
        <v>21</v>
      </c>
      <c r="B27" s="18">
        <v>951</v>
      </c>
      <c r="C27" s="19" t="s">
        <v>12</v>
      </c>
      <c r="D27" s="19" t="s">
        <v>16</v>
      </c>
      <c r="E27" s="19" t="s">
        <v>20</v>
      </c>
      <c r="F27" s="19" t="s">
        <v>79</v>
      </c>
      <c r="G27" s="126">
        <f t="shared" si="0"/>
        <v>2.5</v>
      </c>
      <c r="H27" s="120">
        <v>13.6</v>
      </c>
      <c r="I27" s="120">
        <v>11.1</v>
      </c>
      <c r="J27" s="128">
        <f t="shared" si="1"/>
        <v>2.5</v>
      </c>
      <c r="K27" s="5"/>
      <c r="L27" s="5"/>
      <c r="M27" s="5"/>
      <c r="N27" s="5"/>
      <c r="O27" s="5"/>
    </row>
    <row r="28" spans="1:16" s="38" customFormat="1" ht="45" customHeight="1">
      <c r="A28" s="133" t="s">
        <v>251</v>
      </c>
      <c r="B28" s="21">
        <v>951</v>
      </c>
      <c r="C28" s="20" t="s">
        <v>12</v>
      </c>
      <c r="D28" s="20" t="s">
        <v>22</v>
      </c>
      <c r="E28" s="20"/>
      <c r="F28" s="20"/>
      <c r="G28" s="126">
        <f t="shared" si="0"/>
        <v>25.300000000000637</v>
      </c>
      <c r="H28" s="127">
        <f>H29+H42</f>
        <v>2514.1000000000004</v>
      </c>
      <c r="I28" s="127">
        <f>I29+I42</f>
        <v>2488.7999999999997</v>
      </c>
      <c r="J28" s="128">
        <f t="shared" si="1"/>
        <v>25.300000000000637</v>
      </c>
      <c r="K28" s="37"/>
      <c r="L28" s="37"/>
      <c r="M28" s="37"/>
      <c r="N28" s="37"/>
      <c r="O28" s="37"/>
      <c r="P28" s="37"/>
    </row>
    <row r="29" spans="1:16" s="38" customFormat="1" ht="40.5" customHeight="1">
      <c r="A29" s="125" t="s">
        <v>11</v>
      </c>
      <c r="B29" s="21">
        <v>951</v>
      </c>
      <c r="C29" s="20" t="s">
        <v>8</v>
      </c>
      <c r="D29" s="20" t="s">
        <v>22</v>
      </c>
      <c r="E29" s="20" t="s">
        <v>13</v>
      </c>
      <c r="F29" s="20"/>
      <c r="G29" s="126">
        <f t="shared" si="0"/>
        <v>20.700000000000273</v>
      </c>
      <c r="H29" s="127">
        <f>H30</f>
        <v>2489.3</v>
      </c>
      <c r="I29" s="127">
        <f>I30</f>
        <v>2468.6</v>
      </c>
      <c r="J29" s="128">
        <f t="shared" si="1"/>
        <v>20.700000000000273</v>
      </c>
      <c r="K29" s="37"/>
      <c r="L29" s="37"/>
      <c r="M29" s="37"/>
      <c r="N29" s="37"/>
      <c r="O29" s="37"/>
      <c r="P29" s="37"/>
    </row>
    <row r="30" spans="1:16" s="38" customFormat="1" ht="12.75">
      <c r="A30" s="125" t="s">
        <v>23</v>
      </c>
      <c r="B30" s="21">
        <v>951</v>
      </c>
      <c r="C30" s="20" t="s">
        <v>8</v>
      </c>
      <c r="D30" s="20" t="s">
        <v>22</v>
      </c>
      <c r="E30" s="20" t="s">
        <v>24</v>
      </c>
      <c r="F30" s="20"/>
      <c r="G30" s="126">
        <f t="shared" si="0"/>
        <v>20.700000000000273</v>
      </c>
      <c r="H30" s="127">
        <f>H31+H35+H39</f>
        <v>2489.3</v>
      </c>
      <c r="I30" s="127">
        <f>I31+I35+I39</f>
        <v>2468.6</v>
      </c>
      <c r="J30" s="128">
        <f t="shared" si="1"/>
        <v>20.700000000000273</v>
      </c>
      <c r="K30" s="37"/>
      <c r="L30" s="37"/>
      <c r="M30" s="37"/>
      <c r="N30" s="37"/>
      <c r="O30" s="37"/>
      <c r="P30" s="37"/>
    </row>
    <row r="31" spans="1:16" s="38" customFormat="1" ht="51">
      <c r="A31" s="118" t="s">
        <v>72</v>
      </c>
      <c r="B31" s="21">
        <v>951</v>
      </c>
      <c r="C31" s="20" t="s">
        <v>12</v>
      </c>
      <c r="D31" s="20" t="s">
        <v>22</v>
      </c>
      <c r="E31" s="20" t="s">
        <v>24</v>
      </c>
      <c r="F31" s="20" t="s">
        <v>71</v>
      </c>
      <c r="G31" s="126">
        <f t="shared" si="0"/>
        <v>-7.199999999999818</v>
      </c>
      <c r="H31" s="127">
        <f>H32</f>
        <v>2067</v>
      </c>
      <c r="I31" s="127">
        <f>I32</f>
        <v>2074.2</v>
      </c>
      <c r="J31" s="128">
        <f t="shared" si="1"/>
        <v>-7.199999999999818</v>
      </c>
      <c r="K31" s="37"/>
      <c r="L31" s="37"/>
      <c r="M31" s="37"/>
      <c r="N31" s="37"/>
      <c r="O31" s="37"/>
      <c r="P31" s="37"/>
    </row>
    <row r="32" spans="1:16" s="38" customFormat="1" ht="25.5">
      <c r="A32" s="129" t="s">
        <v>74</v>
      </c>
      <c r="B32" s="21">
        <v>951</v>
      </c>
      <c r="C32" s="20" t="s">
        <v>12</v>
      </c>
      <c r="D32" s="20" t="s">
        <v>22</v>
      </c>
      <c r="E32" s="20" t="s">
        <v>24</v>
      </c>
      <c r="F32" s="20" t="s">
        <v>73</v>
      </c>
      <c r="G32" s="126">
        <f t="shared" si="0"/>
        <v>-7.199999999999818</v>
      </c>
      <c r="H32" s="127">
        <f>H33+H34</f>
        <v>2067</v>
      </c>
      <c r="I32" s="127">
        <f>I33+I34</f>
        <v>2074.2</v>
      </c>
      <c r="J32" s="128">
        <f t="shared" si="1"/>
        <v>-7.199999999999818</v>
      </c>
      <c r="K32" s="37"/>
      <c r="L32" s="37"/>
      <c r="M32" s="37"/>
      <c r="N32" s="37"/>
      <c r="O32" s="37"/>
      <c r="P32" s="37"/>
    </row>
    <row r="33" spans="1:16" ht="12.75">
      <c r="A33" s="119" t="s">
        <v>77</v>
      </c>
      <c r="B33" s="18">
        <v>951</v>
      </c>
      <c r="C33" s="19" t="s">
        <v>12</v>
      </c>
      <c r="D33" s="19" t="s">
        <v>22</v>
      </c>
      <c r="E33" s="19" t="s">
        <v>24</v>
      </c>
      <c r="F33" s="19" t="s">
        <v>75</v>
      </c>
      <c r="G33" s="126">
        <f t="shared" si="0"/>
        <v>6.5</v>
      </c>
      <c r="H33" s="120">
        <v>2038</v>
      </c>
      <c r="I33" s="120">
        <v>2031.5</v>
      </c>
      <c r="J33" s="128">
        <f t="shared" si="1"/>
        <v>6.5</v>
      </c>
      <c r="K33" s="5"/>
      <c r="L33" s="5"/>
      <c r="M33" s="5"/>
      <c r="N33" s="5"/>
      <c r="O33" s="5"/>
      <c r="P33" s="5"/>
    </row>
    <row r="34" spans="1:16" ht="12.75">
      <c r="A34" s="121" t="s">
        <v>78</v>
      </c>
      <c r="B34" s="18">
        <v>951</v>
      </c>
      <c r="C34" s="56" t="s">
        <v>12</v>
      </c>
      <c r="D34" s="56" t="s">
        <v>22</v>
      </c>
      <c r="E34" s="56" t="s">
        <v>24</v>
      </c>
      <c r="F34" s="56" t="s">
        <v>76</v>
      </c>
      <c r="G34" s="126">
        <f t="shared" si="0"/>
        <v>-13.700000000000003</v>
      </c>
      <c r="H34" s="122">
        <v>29</v>
      </c>
      <c r="I34" s="122">
        <v>42.7</v>
      </c>
      <c r="J34" s="128">
        <f t="shared" si="1"/>
        <v>-13.700000000000003</v>
      </c>
      <c r="K34" s="5"/>
      <c r="L34" s="5"/>
      <c r="M34" s="5"/>
      <c r="N34" s="5"/>
      <c r="O34" s="5"/>
      <c r="P34" s="5"/>
    </row>
    <row r="35" spans="1:16" s="38" customFormat="1" ht="25.5">
      <c r="A35" s="129" t="s">
        <v>84</v>
      </c>
      <c r="B35" s="21">
        <v>951</v>
      </c>
      <c r="C35" s="20" t="s">
        <v>12</v>
      </c>
      <c r="D35" s="20" t="s">
        <v>22</v>
      </c>
      <c r="E35" s="20" t="s">
        <v>24</v>
      </c>
      <c r="F35" s="20" t="s">
        <v>80</v>
      </c>
      <c r="G35" s="126">
        <f t="shared" si="0"/>
        <v>24.899999999999977</v>
      </c>
      <c r="H35" s="127">
        <f>H36</f>
        <v>408.9</v>
      </c>
      <c r="I35" s="127">
        <f>I36</f>
        <v>384</v>
      </c>
      <c r="J35" s="128">
        <f t="shared" si="1"/>
        <v>24.899999999999977</v>
      </c>
      <c r="K35" s="37"/>
      <c r="L35" s="37"/>
      <c r="M35" s="37"/>
      <c r="N35" s="37"/>
      <c r="O35" s="37"/>
      <c r="P35" s="37"/>
    </row>
    <row r="36" spans="1:16" s="38" customFormat="1" ht="25.5">
      <c r="A36" s="129" t="s">
        <v>85</v>
      </c>
      <c r="B36" s="21">
        <v>951</v>
      </c>
      <c r="C36" s="20" t="s">
        <v>12</v>
      </c>
      <c r="D36" s="20" t="s">
        <v>22</v>
      </c>
      <c r="E36" s="20" t="s">
        <v>24</v>
      </c>
      <c r="F36" s="20" t="s">
        <v>81</v>
      </c>
      <c r="G36" s="126">
        <f t="shared" si="0"/>
        <v>24.899999999999977</v>
      </c>
      <c r="H36" s="127">
        <f>H37+H38</f>
        <v>408.9</v>
      </c>
      <c r="I36" s="127">
        <f>I37+I38</f>
        <v>384</v>
      </c>
      <c r="J36" s="128">
        <f t="shared" si="1"/>
        <v>24.899999999999977</v>
      </c>
      <c r="K36" s="37"/>
      <c r="L36" s="37"/>
      <c r="M36" s="37"/>
      <c r="N36" s="37"/>
      <c r="O36" s="37"/>
      <c r="P36" s="37"/>
    </row>
    <row r="37" spans="1:16" ht="25.5">
      <c r="A37" s="119" t="s">
        <v>86</v>
      </c>
      <c r="B37" s="18">
        <v>951</v>
      </c>
      <c r="C37" s="19" t="s">
        <v>12</v>
      </c>
      <c r="D37" s="19" t="s">
        <v>22</v>
      </c>
      <c r="E37" s="19" t="s">
        <v>24</v>
      </c>
      <c r="F37" s="19" t="s">
        <v>82</v>
      </c>
      <c r="G37" s="126">
        <f t="shared" si="0"/>
        <v>45.30000000000001</v>
      </c>
      <c r="H37" s="120">
        <v>124.9</v>
      </c>
      <c r="I37" s="120">
        <v>79.6</v>
      </c>
      <c r="J37" s="128">
        <f t="shared" si="1"/>
        <v>45.30000000000001</v>
      </c>
      <c r="K37" s="5"/>
      <c r="L37" s="5"/>
      <c r="M37" s="5"/>
      <c r="N37" s="5"/>
      <c r="O37" s="5"/>
      <c r="P37" s="5"/>
    </row>
    <row r="38" spans="1:16" ht="25.5">
      <c r="A38" s="119" t="s">
        <v>87</v>
      </c>
      <c r="B38" s="18">
        <v>951</v>
      </c>
      <c r="C38" s="19" t="s">
        <v>12</v>
      </c>
      <c r="D38" s="19" t="s">
        <v>22</v>
      </c>
      <c r="E38" s="19" t="s">
        <v>24</v>
      </c>
      <c r="F38" s="19" t="s">
        <v>83</v>
      </c>
      <c r="G38" s="126">
        <f t="shared" si="0"/>
        <v>-20.399999999999977</v>
      </c>
      <c r="H38" s="120">
        <v>284</v>
      </c>
      <c r="I38" s="120">
        <v>304.4</v>
      </c>
      <c r="J38" s="128">
        <f t="shared" si="1"/>
        <v>-20.399999999999977</v>
      </c>
      <c r="K38" s="5"/>
      <c r="L38" s="5"/>
      <c r="M38" s="5"/>
      <c r="N38" s="5"/>
      <c r="O38" s="5"/>
      <c r="P38" s="5"/>
    </row>
    <row r="39" spans="1:16" s="38" customFormat="1" ht="12.75">
      <c r="A39" s="129" t="s">
        <v>91</v>
      </c>
      <c r="B39" s="21">
        <v>951</v>
      </c>
      <c r="C39" s="20" t="s">
        <v>12</v>
      </c>
      <c r="D39" s="20" t="s">
        <v>22</v>
      </c>
      <c r="E39" s="20" t="s">
        <v>24</v>
      </c>
      <c r="F39" s="20" t="s">
        <v>88</v>
      </c>
      <c r="G39" s="126">
        <f t="shared" si="0"/>
        <v>3</v>
      </c>
      <c r="H39" s="127">
        <f>H40</f>
        <v>13.4</v>
      </c>
      <c r="I39" s="127">
        <f>I40</f>
        <v>10.4</v>
      </c>
      <c r="J39" s="128">
        <f t="shared" si="1"/>
        <v>3</v>
      </c>
      <c r="K39" s="37"/>
      <c r="L39" s="37"/>
      <c r="M39" s="37"/>
      <c r="N39" s="37"/>
      <c r="O39" s="37"/>
      <c r="P39" s="37"/>
    </row>
    <row r="40" spans="1:16" s="38" customFormat="1" ht="12.75">
      <c r="A40" s="129" t="s">
        <v>92</v>
      </c>
      <c r="B40" s="21">
        <v>951</v>
      </c>
      <c r="C40" s="20" t="s">
        <v>12</v>
      </c>
      <c r="D40" s="20" t="s">
        <v>22</v>
      </c>
      <c r="E40" s="20" t="s">
        <v>24</v>
      </c>
      <c r="F40" s="20" t="s">
        <v>89</v>
      </c>
      <c r="G40" s="126">
        <f t="shared" si="0"/>
        <v>3</v>
      </c>
      <c r="H40" s="127">
        <f>H41</f>
        <v>13.4</v>
      </c>
      <c r="I40" s="127">
        <f>I41</f>
        <v>10.4</v>
      </c>
      <c r="J40" s="128">
        <f t="shared" si="1"/>
        <v>3</v>
      </c>
      <c r="K40" s="37"/>
      <c r="L40" s="37"/>
      <c r="M40" s="37"/>
      <c r="N40" s="37"/>
      <c r="O40" s="37"/>
      <c r="P40" s="37"/>
    </row>
    <row r="41" spans="1:16" ht="12.75">
      <c r="A41" s="119" t="s">
        <v>93</v>
      </c>
      <c r="B41" s="18">
        <v>951</v>
      </c>
      <c r="C41" s="19" t="s">
        <v>12</v>
      </c>
      <c r="D41" s="19" t="s">
        <v>22</v>
      </c>
      <c r="E41" s="19" t="s">
        <v>24</v>
      </c>
      <c r="F41" s="19" t="s">
        <v>90</v>
      </c>
      <c r="G41" s="126">
        <f t="shared" si="0"/>
        <v>3</v>
      </c>
      <c r="H41" s="120">
        <v>13.4</v>
      </c>
      <c r="I41" s="120">
        <v>10.4</v>
      </c>
      <c r="J41" s="128">
        <f t="shared" si="1"/>
        <v>3</v>
      </c>
      <c r="K41" s="5"/>
      <c r="L41" s="5"/>
      <c r="M41" s="5"/>
      <c r="N41" s="5"/>
      <c r="O41" s="5"/>
      <c r="P41" s="5"/>
    </row>
    <row r="42" spans="1:16" s="38" customFormat="1" ht="12.75">
      <c r="A42" s="125" t="s">
        <v>17</v>
      </c>
      <c r="B42" s="21">
        <v>951</v>
      </c>
      <c r="C42" s="20" t="s">
        <v>12</v>
      </c>
      <c r="D42" s="20" t="s">
        <v>22</v>
      </c>
      <c r="E42" s="20" t="s">
        <v>18</v>
      </c>
      <c r="F42" s="20"/>
      <c r="G42" s="126">
        <f t="shared" si="0"/>
        <v>4.600000000000001</v>
      </c>
      <c r="H42" s="127">
        <f>H48+H43</f>
        <v>24.8</v>
      </c>
      <c r="I42" s="127">
        <f>I48+I43</f>
        <v>20.2</v>
      </c>
      <c r="J42" s="128">
        <f t="shared" si="1"/>
        <v>4.600000000000001</v>
      </c>
      <c r="K42" s="37"/>
      <c r="L42" s="37"/>
      <c r="M42" s="37"/>
      <c r="N42" s="37"/>
      <c r="O42" s="37"/>
      <c r="P42" s="37"/>
    </row>
    <row r="43" spans="1:16" s="38" customFormat="1" ht="80.25" customHeight="1">
      <c r="A43" s="129" t="s">
        <v>25</v>
      </c>
      <c r="B43" s="21">
        <v>951</v>
      </c>
      <c r="C43" s="20" t="s">
        <v>12</v>
      </c>
      <c r="D43" s="20" t="s">
        <v>22</v>
      </c>
      <c r="E43" s="20" t="s">
        <v>26</v>
      </c>
      <c r="F43" s="20"/>
      <c r="G43" s="134"/>
      <c r="H43" s="127">
        <f aca="true" t="shared" si="3" ref="H43:I46">H44</f>
        <v>0.2</v>
      </c>
      <c r="I43" s="127">
        <f t="shared" si="3"/>
        <v>0.2</v>
      </c>
      <c r="J43" s="128">
        <f t="shared" si="1"/>
        <v>0</v>
      </c>
      <c r="K43" s="37"/>
      <c r="L43" s="37"/>
      <c r="M43" s="37"/>
      <c r="N43" s="37"/>
      <c r="O43" s="37"/>
      <c r="P43" s="37"/>
    </row>
    <row r="44" spans="1:16" s="38" customFormat="1" ht="180.75" customHeight="1">
      <c r="A44" s="135" t="s">
        <v>252</v>
      </c>
      <c r="B44" s="21">
        <v>951</v>
      </c>
      <c r="C44" s="20" t="s">
        <v>12</v>
      </c>
      <c r="D44" s="20" t="s">
        <v>22</v>
      </c>
      <c r="E44" s="20" t="s">
        <v>27</v>
      </c>
      <c r="F44" s="20"/>
      <c r="G44" s="134"/>
      <c r="H44" s="127">
        <f t="shared" si="3"/>
        <v>0.2</v>
      </c>
      <c r="I44" s="127">
        <f t="shared" si="3"/>
        <v>0.2</v>
      </c>
      <c r="J44" s="128">
        <f t="shared" si="1"/>
        <v>0</v>
      </c>
      <c r="K44" s="37"/>
      <c r="L44" s="37"/>
      <c r="M44" s="37"/>
      <c r="N44" s="37"/>
      <c r="O44" s="37"/>
      <c r="P44" s="37"/>
    </row>
    <row r="45" spans="1:16" s="38" customFormat="1" ht="23.25" customHeight="1">
      <c r="A45" s="129" t="s">
        <v>84</v>
      </c>
      <c r="B45" s="21">
        <v>951</v>
      </c>
      <c r="C45" s="20" t="s">
        <v>12</v>
      </c>
      <c r="D45" s="20" t="s">
        <v>22</v>
      </c>
      <c r="E45" s="20" t="s">
        <v>27</v>
      </c>
      <c r="F45" s="20" t="s">
        <v>80</v>
      </c>
      <c r="G45" s="134"/>
      <c r="H45" s="127">
        <f t="shared" si="3"/>
        <v>0.2</v>
      </c>
      <c r="I45" s="127">
        <f t="shared" si="3"/>
        <v>0.2</v>
      </c>
      <c r="J45" s="128">
        <f t="shared" si="1"/>
        <v>0</v>
      </c>
      <c r="K45" s="37"/>
      <c r="L45" s="37"/>
      <c r="M45" s="37"/>
      <c r="N45" s="37"/>
      <c r="O45" s="37"/>
      <c r="P45" s="37"/>
    </row>
    <row r="46" spans="1:16" s="38" customFormat="1" ht="29.25" customHeight="1">
      <c r="A46" s="129" t="s">
        <v>85</v>
      </c>
      <c r="B46" s="21">
        <v>951</v>
      </c>
      <c r="C46" s="20" t="s">
        <v>12</v>
      </c>
      <c r="D46" s="20" t="s">
        <v>22</v>
      </c>
      <c r="E46" s="20" t="s">
        <v>27</v>
      </c>
      <c r="F46" s="20" t="s">
        <v>81</v>
      </c>
      <c r="G46" s="134"/>
      <c r="H46" s="127">
        <f t="shared" si="3"/>
        <v>0.2</v>
      </c>
      <c r="I46" s="127">
        <f t="shared" si="3"/>
        <v>0.2</v>
      </c>
      <c r="J46" s="128">
        <f t="shared" si="1"/>
        <v>0</v>
      </c>
      <c r="K46" s="37"/>
      <c r="L46" s="37"/>
      <c r="M46" s="37"/>
      <c r="N46" s="37"/>
      <c r="O46" s="37"/>
      <c r="P46" s="37"/>
    </row>
    <row r="47" spans="1:16" ht="25.5">
      <c r="A47" s="129" t="s">
        <v>87</v>
      </c>
      <c r="B47" s="18">
        <v>951</v>
      </c>
      <c r="C47" s="20" t="s">
        <v>12</v>
      </c>
      <c r="D47" s="20" t="s">
        <v>22</v>
      </c>
      <c r="E47" s="20" t="s">
        <v>27</v>
      </c>
      <c r="F47" s="20" t="s">
        <v>83</v>
      </c>
      <c r="G47" s="134"/>
      <c r="H47" s="127">
        <v>0.2</v>
      </c>
      <c r="I47" s="127">
        <v>0.2</v>
      </c>
      <c r="J47" s="128">
        <f t="shared" si="1"/>
        <v>0</v>
      </c>
      <c r="K47" s="5"/>
      <c r="L47" s="5"/>
      <c r="M47" s="5"/>
      <c r="N47" s="5"/>
      <c r="O47" s="5"/>
      <c r="P47" s="5"/>
    </row>
    <row r="48" spans="1:16" s="38" customFormat="1" ht="63.75">
      <c r="A48" s="131" t="s">
        <v>19</v>
      </c>
      <c r="B48" s="21">
        <v>951</v>
      </c>
      <c r="C48" s="92" t="s">
        <v>12</v>
      </c>
      <c r="D48" s="92" t="s">
        <v>22</v>
      </c>
      <c r="E48" s="92" t="s">
        <v>20</v>
      </c>
      <c r="F48" s="92"/>
      <c r="G48" s="126">
        <f t="shared" si="0"/>
        <v>4.600000000000001</v>
      </c>
      <c r="H48" s="132">
        <f>H50</f>
        <v>24.6</v>
      </c>
      <c r="I48" s="132">
        <f>I50</f>
        <v>20</v>
      </c>
      <c r="J48" s="128">
        <f t="shared" si="1"/>
        <v>4.600000000000001</v>
      </c>
      <c r="K48" s="37"/>
      <c r="L48" s="37"/>
      <c r="M48" s="37"/>
      <c r="N48" s="37"/>
      <c r="O48" s="37"/>
      <c r="P48" s="37"/>
    </row>
    <row r="49" spans="1:16" s="38" customFormat="1" ht="12.75">
      <c r="A49" s="131" t="s">
        <v>17</v>
      </c>
      <c r="B49" s="21">
        <v>951</v>
      </c>
      <c r="C49" s="92" t="s">
        <v>12</v>
      </c>
      <c r="D49" s="92" t="s">
        <v>22</v>
      </c>
      <c r="E49" s="92" t="s">
        <v>20</v>
      </c>
      <c r="F49" s="92" t="s">
        <v>113</v>
      </c>
      <c r="G49" s="126">
        <f t="shared" si="0"/>
        <v>4.600000000000001</v>
      </c>
      <c r="H49" s="132">
        <f>H50</f>
        <v>24.6</v>
      </c>
      <c r="I49" s="132">
        <f>I50</f>
        <v>20</v>
      </c>
      <c r="J49" s="128">
        <f t="shared" si="1"/>
        <v>4.600000000000001</v>
      </c>
      <c r="K49" s="37"/>
      <c r="L49" s="37"/>
      <c r="M49" s="37"/>
      <c r="N49" s="37"/>
      <c r="O49" s="37"/>
      <c r="P49" s="37"/>
    </row>
    <row r="50" spans="1:16" ht="12.75">
      <c r="A50" s="119" t="s">
        <v>21</v>
      </c>
      <c r="B50" s="21">
        <v>951</v>
      </c>
      <c r="C50" s="19" t="s">
        <v>12</v>
      </c>
      <c r="D50" s="19" t="s">
        <v>22</v>
      </c>
      <c r="E50" s="19" t="s">
        <v>20</v>
      </c>
      <c r="F50" s="19" t="s">
        <v>79</v>
      </c>
      <c r="G50" s="126">
        <f t="shared" si="0"/>
        <v>4.600000000000001</v>
      </c>
      <c r="H50" s="120">
        <v>24.6</v>
      </c>
      <c r="I50" s="120">
        <v>20</v>
      </c>
      <c r="J50" s="128">
        <f t="shared" si="1"/>
        <v>4.600000000000001</v>
      </c>
      <c r="K50" s="5"/>
      <c r="L50" s="5"/>
      <c r="M50" s="5"/>
      <c r="N50" s="5"/>
      <c r="O50" s="5"/>
      <c r="P50" s="5"/>
    </row>
    <row r="51" spans="1:16" ht="12.75">
      <c r="A51" s="22" t="s">
        <v>156</v>
      </c>
      <c r="B51" s="21">
        <v>951</v>
      </c>
      <c r="C51" s="39" t="s">
        <v>12</v>
      </c>
      <c r="D51" s="40" t="s">
        <v>192</v>
      </c>
      <c r="E51" s="40"/>
      <c r="F51" s="40"/>
      <c r="G51" s="126">
        <f t="shared" si="0"/>
        <v>40.3</v>
      </c>
      <c r="H51" s="67">
        <f>H52</f>
        <v>40.3</v>
      </c>
      <c r="I51" s="120"/>
      <c r="J51" s="128">
        <f t="shared" si="1"/>
        <v>40.3</v>
      </c>
      <c r="K51" s="5"/>
      <c r="L51" s="5"/>
      <c r="M51" s="5"/>
      <c r="N51" s="5"/>
      <c r="O51" s="5"/>
      <c r="P51" s="5"/>
    </row>
    <row r="52" spans="1:16" ht="12.75">
      <c r="A52" s="22" t="s">
        <v>156</v>
      </c>
      <c r="B52" s="21">
        <v>951</v>
      </c>
      <c r="C52" s="39" t="s">
        <v>12</v>
      </c>
      <c r="D52" s="40" t="s">
        <v>192</v>
      </c>
      <c r="E52" s="40" t="s">
        <v>153</v>
      </c>
      <c r="F52" s="40"/>
      <c r="G52" s="126">
        <f t="shared" si="0"/>
        <v>40.3</v>
      </c>
      <c r="H52" s="67">
        <f>H53</f>
        <v>40.3</v>
      </c>
      <c r="I52" s="120"/>
      <c r="J52" s="128">
        <f t="shared" si="1"/>
        <v>40.3</v>
      </c>
      <c r="K52" s="5"/>
      <c r="L52" s="5"/>
      <c r="M52" s="5"/>
      <c r="N52" s="5"/>
      <c r="O52" s="5"/>
      <c r="P52" s="5"/>
    </row>
    <row r="53" spans="1:16" ht="12.75">
      <c r="A53" s="22" t="s">
        <v>157</v>
      </c>
      <c r="B53" s="21">
        <v>951</v>
      </c>
      <c r="C53" s="39" t="s">
        <v>12</v>
      </c>
      <c r="D53" s="40" t="s">
        <v>192</v>
      </c>
      <c r="E53" s="40" t="s">
        <v>154</v>
      </c>
      <c r="F53" s="40"/>
      <c r="G53" s="126">
        <f t="shared" si="0"/>
        <v>40.3</v>
      </c>
      <c r="H53" s="67">
        <f>H54</f>
        <v>40.3</v>
      </c>
      <c r="I53" s="120"/>
      <c r="J53" s="128">
        <f t="shared" si="1"/>
        <v>40.3</v>
      </c>
      <c r="K53" s="5"/>
      <c r="L53" s="5"/>
      <c r="M53" s="5"/>
      <c r="N53" s="5"/>
      <c r="O53" s="5"/>
      <c r="P53" s="5"/>
    </row>
    <row r="54" spans="1:16" ht="12.75">
      <c r="A54" s="63" t="s">
        <v>91</v>
      </c>
      <c r="B54" s="21">
        <v>951</v>
      </c>
      <c r="C54" s="39" t="s">
        <v>12</v>
      </c>
      <c r="D54" s="40" t="s">
        <v>192</v>
      </c>
      <c r="E54" s="40" t="s">
        <v>154</v>
      </c>
      <c r="F54" s="40" t="s">
        <v>88</v>
      </c>
      <c r="G54" s="126">
        <f t="shared" si="0"/>
        <v>40.3</v>
      </c>
      <c r="H54" s="67">
        <f>H55</f>
        <v>40.3</v>
      </c>
      <c r="I54" s="120"/>
      <c r="J54" s="128">
        <f t="shared" si="1"/>
        <v>40.3</v>
      </c>
      <c r="K54" s="5"/>
      <c r="L54" s="5"/>
      <c r="M54" s="5"/>
      <c r="N54" s="5"/>
      <c r="O54" s="5"/>
      <c r="P54" s="5"/>
    </row>
    <row r="55" spans="1:16" ht="12.75">
      <c r="A55" s="15" t="s">
        <v>193</v>
      </c>
      <c r="B55" s="21">
        <v>951</v>
      </c>
      <c r="C55" s="7" t="s">
        <v>12</v>
      </c>
      <c r="D55" s="6" t="s">
        <v>192</v>
      </c>
      <c r="E55" s="6" t="s">
        <v>154</v>
      </c>
      <c r="F55" s="6" t="s">
        <v>194</v>
      </c>
      <c r="G55" s="126">
        <f t="shared" si="0"/>
        <v>40.3</v>
      </c>
      <c r="H55" s="69">
        <v>40.3</v>
      </c>
      <c r="I55" s="120"/>
      <c r="J55" s="128">
        <f t="shared" si="1"/>
        <v>40.3</v>
      </c>
      <c r="K55" s="5"/>
      <c r="L55" s="5"/>
      <c r="M55" s="5"/>
      <c r="N55" s="5"/>
      <c r="O55" s="5"/>
      <c r="P55" s="5"/>
    </row>
    <row r="56" spans="1:16" s="38" customFormat="1" ht="12.75">
      <c r="A56" s="136" t="s">
        <v>70</v>
      </c>
      <c r="B56" s="21">
        <v>951</v>
      </c>
      <c r="C56" s="20" t="s">
        <v>12</v>
      </c>
      <c r="D56" s="20" t="s">
        <v>28</v>
      </c>
      <c r="E56" s="20"/>
      <c r="F56" s="20"/>
      <c r="G56" s="126">
        <f t="shared" si="0"/>
        <v>-92.8</v>
      </c>
      <c r="H56" s="127">
        <f>H63</f>
        <v>73.7</v>
      </c>
      <c r="I56" s="127">
        <f>I57+I73+I62+I78</f>
        <v>166.5</v>
      </c>
      <c r="J56" s="128">
        <f t="shared" si="1"/>
        <v>-92.8</v>
      </c>
      <c r="K56" s="37"/>
      <c r="L56" s="37"/>
      <c r="M56" s="37"/>
      <c r="N56" s="37"/>
      <c r="O56" s="37"/>
      <c r="P56" s="37"/>
    </row>
    <row r="57" spans="1:16" s="38" customFormat="1" ht="30.75" customHeight="1">
      <c r="A57" s="25" t="s">
        <v>29</v>
      </c>
      <c r="B57" s="21">
        <v>951</v>
      </c>
      <c r="C57" s="20" t="s">
        <v>12</v>
      </c>
      <c r="D57" s="20" t="s">
        <v>28</v>
      </c>
      <c r="E57" s="20" t="s">
        <v>30</v>
      </c>
      <c r="F57" s="20"/>
      <c r="G57" s="11">
        <f>H57-I57</f>
        <v>-10</v>
      </c>
      <c r="H57" s="127">
        <f>H58</f>
        <v>0</v>
      </c>
      <c r="I57" s="127">
        <f>I58</f>
        <v>10</v>
      </c>
      <c r="J57" s="128">
        <f t="shared" si="1"/>
        <v>-10</v>
      </c>
      <c r="K57" s="37"/>
      <c r="L57" s="37"/>
      <c r="M57" s="37"/>
      <c r="N57" s="37"/>
      <c r="O57" s="37"/>
      <c r="P57" s="37"/>
    </row>
    <row r="58" spans="1:16" s="38" customFormat="1" ht="27" customHeight="1">
      <c r="A58" s="25" t="s">
        <v>101</v>
      </c>
      <c r="B58" s="21">
        <v>951</v>
      </c>
      <c r="C58" s="20" t="s">
        <v>12</v>
      </c>
      <c r="D58" s="20" t="s">
        <v>28</v>
      </c>
      <c r="E58" s="20" t="s">
        <v>102</v>
      </c>
      <c r="F58" s="20"/>
      <c r="G58" s="11">
        <f>H58-I58</f>
        <v>-10</v>
      </c>
      <c r="H58" s="127">
        <f>H61</f>
        <v>0</v>
      </c>
      <c r="I58" s="127">
        <f>I61</f>
        <v>10</v>
      </c>
      <c r="J58" s="128">
        <f t="shared" si="1"/>
        <v>-10</v>
      </c>
      <c r="K58" s="37"/>
      <c r="L58" s="37"/>
      <c r="M58" s="37"/>
      <c r="N58" s="37"/>
      <c r="O58" s="37"/>
      <c r="P58" s="37"/>
    </row>
    <row r="59" spans="1:16" s="38" customFormat="1" ht="24" customHeight="1">
      <c r="A59" s="22" t="s">
        <v>84</v>
      </c>
      <c r="B59" s="21">
        <v>951</v>
      </c>
      <c r="C59" s="20" t="s">
        <v>12</v>
      </c>
      <c r="D59" s="20" t="s">
        <v>28</v>
      </c>
      <c r="E59" s="20" t="s">
        <v>102</v>
      </c>
      <c r="F59" s="20" t="s">
        <v>80</v>
      </c>
      <c r="G59" s="11">
        <f>H59-I59</f>
        <v>-10</v>
      </c>
      <c r="H59" s="127">
        <f>H60</f>
        <v>0</v>
      </c>
      <c r="I59" s="127">
        <f>I60</f>
        <v>10</v>
      </c>
      <c r="J59" s="128">
        <f t="shared" si="1"/>
        <v>-10</v>
      </c>
      <c r="K59" s="37"/>
      <c r="L59" s="37"/>
      <c r="M59" s="37"/>
      <c r="N59" s="37"/>
      <c r="O59" s="37"/>
      <c r="P59" s="37"/>
    </row>
    <row r="60" spans="1:16" s="38" customFormat="1" ht="25.5">
      <c r="A60" s="22" t="s">
        <v>85</v>
      </c>
      <c r="B60" s="21">
        <v>951</v>
      </c>
      <c r="C60" s="20" t="s">
        <v>12</v>
      </c>
      <c r="D60" s="20" t="s">
        <v>28</v>
      </c>
      <c r="E60" s="20" t="s">
        <v>102</v>
      </c>
      <c r="F60" s="20" t="s">
        <v>81</v>
      </c>
      <c r="G60" s="11">
        <f>H60-I60</f>
        <v>-10</v>
      </c>
      <c r="H60" s="127">
        <f>H61</f>
        <v>0</v>
      </c>
      <c r="I60" s="127">
        <f>I61</f>
        <v>10</v>
      </c>
      <c r="J60" s="128">
        <f t="shared" si="1"/>
        <v>-10</v>
      </c>
      <c r="K60" s="37"/>
      <c r="L60" s="37"/>
      <c r="M60" s="37"/>
      <c r="N60" s="37"/>
      <c r="O60" s="37"/>
      <c r="P60" s="37"/>
    </row>
    <row r="61" spans="1:16" s="38" customFormat="1" ht="25.5">
      <c r="A61" s="15" t="s">
        <v>87</v>
      </c>
      <c r="B61" s="18">
        <v>951</v>
      </c>
      <c r="C61" s="19" t="s">
        <v>12</v>
      </c>
      <c r="D61" s="19" t="s">
        <v>28</v>
      </c>
      <c r="E61" s="19" t="s">
        <v>102</v>
      </c>
      <c r="F61" s="19" t="s">
        <v>83</v>
      </c>
      <c r="G61" s="11">
        <f>H61-10</f>
        <v>-10</v>
      </c>
      <c r="H61" s="120">
        <v>0</v>
      </c>
      <c r="I61" s="120">
        <v>10</v>
      </c>
      <c r="J61" s="128">
        <f>H61-I61</f>
        <v>-10</v>
      </c>
      <c r="K61" s="37"/>
      <c r="L61" s="37"/>
      <c r="M61" s="37"/>
      <c r="N61" s="37"/>
      <c r="O61" s="37"/>
      <c r="P61" s="37"/>
    </row>
    <row r="62" spans="1:16" s="38" customFormat="1" ht="24" customHeight="1">
      <c r="A62" s="125" t="s">
        <v>271</v>
      </c>
      <c r="B62" s="21">
        <v>951</v>
      </c>
      <c r="C62" s="20" t="s">
        <v>12</v>
      </c>
      <c r="D62" s="20" t="s">
        <v>28</v>
      </c>
      <c r="E62" s="20" t="s">
        <v>32</v>
      </c>
      <c r="F62" s="20"/>
      <c r="G62" s="126">
        <f t="shared" si="0"/>
        <v>68.7</v>
      </c>
      <c r="H62" s="127">
        <f>H63</f>
        <v>73.7</v>
      </c>
      <c r="I62" s="127">
        <f>I63</f>
        <v>5</v>
      </c>
      <c r="J62" s="128">
        <f t="shared" si="1"/>
        <v>68.7</v>
      </c>
      <c r="K62" s="37"/>
      <c r="L62" s="37"/>
      <c r="M62" s="37"/>
      <c r="N62" s="37"/>
      <c r="O62" s="37"/>
      <c r="P62" s="37"/>
    </row>
    <row r="63" spans="1:16" s="38" customFormat="1" ht="26.25" customHeight="1">
      <c r="A63" s="125" t="s">
        <v>103</v>
      </c>
      <c r="B63" s="21">
        <v>951</v>
      </c>
      <c r="C63" s="20" t="s">
        <v>12</v>
      </c>
      <c r="D63" s="20" t="s">
        <v>28</v>
      </c>
      <c r="E63" s="20" t="s">
        <v>199</v>
      </c>
      <c r="F63" s="20"/>
      <c r="G63" s="11">
        <v>68.7</v>
      </c>
      <c r="H63" s="127">
        <f>H64+H69</f>
        <v>73.7</v>
      </c>
      <c r="I63" s="127">
        <f>I69</f>
        <v>5</v>
      </c>
      <c r="J63" s="128">
        <f aca="true" t="shared" si="4" ref="J63:J68">H63-I63</f>
        <v>68.7</v>
      </c>
      <c r="K63" s="37"/>
      <c r="L63" s="37"/>
      <c r="M63" s="37"/>
      <c r="N63" s="37"/>
      <c r="O63" s="37"/>
      <c r="P63" s="37"/>
    </row>
    <row r="64" spans="1:16" s="38" customFormat="1" ht="21" customHeight="1">
      <c r="A64" s="129" t="s">
        <v>272</v>
      </c>
      <c r="B64" s="21">
        <v>951</v>
      </c>
      <c r="C64" s="20" t="s">
        <v>12</v>
      </c>
      <c r="D64" s="20" t="s">
        <v>28</v>
      </c>
      <c r="E64" s="20" t="s">
        <v>199</v>
      </c>
      <c r="F64" s="20" t="s">
        <v>238</v>
      </c>
      <c r="G64" s="19" t="s">
        <v>244</v>
      </c>
      <c r="H64" s="127">
        <f>H65</f>
        <v>36.9</v>
      </c>
      <c r="I64" s="127">
        <f>I67</f>
        <v>0</v>
      </c>
      <c r="J64" s="128">
        <f t="shared" si="4"/>
        <v>36.9</v>
      </c>
      <c r="K64" s="37"/>
      <c r="L64" s="37"/>
      <c r="M64" s="37"/>
      <c r="N64" s="37"/>
      <c r="O64" s="37"/>
      <c r="P64" s="37"/>
    </row>
    <row r="65" spans="1:16" s="38" customFormat="1" ht="16.5" customHeight="1">
      <c r="A65" s="129" t="s">
        <v>273</v>
      </c>
      <c r="B65" s="21">
        <v>951</v>
      </c>
      <c r="C65" s="20" t="s">
        <v>12</v>
      </c>
      <c r="D65" s="20" t="s">
        <v>28</v>
      </c>
      <c r="E65" s="20" t="s">
        <v>199</v>
      </c>
      <c r="F65" s="20" t="s">
        <v>221</v>
      </c>
      <c r="G65" s="19" t="s">
        <v>244</v>
      </c>
      <c r="H65" s="127">
        <f>H66</f>
        <v>36.9</v>
      </c>
      <c r="I65" s="127">
        <f>I66</f>
        <v>0</v>
      </c>
      <c r="J65" s="128">
        <f t="shared" si="4"/>
        <v>36.9</v>
      </c>
      <c r="K65" s="37"/>
      <c r="L65" s="37"/>
      <c r="M65" s="37"/>
      <c r="N65" s="37"/>
      <c r="O65" s="37"/>
      <c r="P65" s="37"/>
    </row>
    <row r="66" spans="1:16" s="38" customFormat="1" ht="18" customHeight="1">
      <c r="A66" s="119" t="s">
        <v>240</v>
      </c>
      <c r="B66" s="18">
        <v>951</v>
      </c>
      <c r="C66" s="19" t="s">
        <v>12</v>
      </c>
      <c r="D66" s="19" t="s">
        <v>28</v>
      </c>
      <c r="E66" s="19" t="s">
        <v>199</v>
      </c>
      <c r="F66" s="19" t="s">
        <v>222</v>
      </c>
      <c r="G66" s="19" t="s">
        <v>244</v>
      </c>
      <c r="H66" s="127">
        <v>36.9</v>
      </c>
      <c r="I66" s="127">
        <f>I67</f>
        <v>0</v>
      </c>
      <c r="J66" s="128">
        <f t="shared" si="4"/>
        <v>36.9</v>
      </c>
      <c r="K66" s="37"/>
      <c r="L66" s="37"/>
      <c r="M66" s="37"/>
      <c r="N66" s="37"/>
      <c r="O66" s="37"/>
      <c r="P66" s="37"/>
    </row>
    <row r="67" spans="1:16" s="38" customFormat="1" ht="0.75" customHeight="1" hidden="1">
      <c r="A67" s="119" t="s">
        <v>93</v>
      </c>
      <c r="B67" s="21">
        <v>951</v>
      </c>
      <c r="C67" s="19" t="s">
        <v>12</v>
      </c>
      <c r="D67" s="19" t="s">
        <v>28</v>
      </c>
      <c r="E67" s="20" t="s">
        <v>127</v>
      </c>
      <c r="F67" s="19" t="s">
        <v>90</v>
      </c>
      <c r="G67" s="19" t="s">
        <v>276</v>
      </c>
      <c r="H67" s="120">
        <v>0</v>
      </c>
      <c r="I67" s="120">
        <v>0</v>
      </c>
      <c r="J67" s="128">
        <f t="shared" si="4"/>
        <v>0</v>
      </c>
      <c r="K67" s="37"/>
      <c r="L67" s="37"/>
      <c r="M67" s="37"/>
      <c r="N67" s="37"/>
      <c r="O67" s="37"/>
      <c r="P67" s="37"/>
    </row>
    <row r="68" spans="1:16" ht="25.5" hidden="1">
      <c r="A68" s="129" t="s">
        <v>103</v>
      </c>
      <c r="B68" s="21">
        <v>951</v>
      </c>
      <c r="C68" s="20" t="s">
        <v>12</v>
      </c>
      <c r="D68" s="20" t="s">
        <v>28</v>
      </c>
      <c r="E68" s="20" t="s">
        <v>199</v>
      </c>
      <c r="F68" s="20"/>
      <c r="G68" s="126">
        <f>H68-I68</f>
        <v>-5</v>
      </c>
      <c r="H68" s="127">
        <v>0</v>
      </c>
      <c r="I68" s="127">
        <f>I69</f>
        <v>5</v>
      </c>
      <c r="J68" s="128">
        <f t="shared" si="4"/>
        <v>-5</v>
      </c>
      <c r="K68" s="5"/>
      <c r="L68" s="5"/>
      <c r="M68" s="5"/>
      <c r="N68" s="5"/>
      <c r="O68" s="5"/>
      <c r="P68" s="5"/>
    </row>
    <row r="69" spans="1:16" ht="12.75">
      <c r="A69" s="129" t="s">
        <v>91</v>
      </c>
      <c r="B69" s="21">
        <v>951</v>
      </c>
      <c r="C69" s="20" t="s">
        <v>12</v>
      </c>
      <c r="D69" s="20" t="s">
        <v>28</v>
      </c>
      <c r="E69" s="20" t="s">
        <v>199</v>
      </c>
      <c r="F69" s="20" t="s">
        <v>88</v>
      </c>
      <c r="G69" s="126">
        <f t="shared" si="0"/>
        <v>31.800000000000004</v>
      </c>
      <c r="H69" s="127">
        <f>H70</f>
        <v>36.800000000000004</v>
      </c>
      <c r="I69" s="127">
        <f>I70</f>
        <v>5</v>
      </c>
      <c r="J69" s="128">
        <f t="shared" si="1"/>
        <v>31.800000000000004</v>
      </c>
      <c r="K69" s="5"/>
      <c r="L69" s="5"/>
      <c r="M69" s="5"/>
      <c r="N69" s="5"/>
      <c r="O69" s="5"/>
      <c r="P69" s="5"/>
    </row>
    <row r="70" spans="1:16" ht="12.75">
      <c r="A70" s="129" t="s">
        <v>92</v>
      </c>
      <c r="B70" s="21">
        <v>951</v>
      </c>
      <c r="C70" s="20" t="s">
        <v>12</v>
      </c>
      <c r="D70" s="20" t="s">
        <v>28</v>
      </c>
      <c r="E70" s="20" t="s">
        <v>199</v>
      </c>
      <c r="F70" s="20" t="s">
        <v>89</v>
      </c>
      <c r="G70" s="126">
        <f t="shared" si="0"/>
        <v>31.800000000000004</v>
      </c>
      <c r="H70" s="127">
        <f>H72+H71</f>
        <v>36.800000000000004</v>
      </c>
      <c r="I70" s="127">
        <f>I72+I71</f>
        <v>5</v>
      </c>
      <c r="J70" s="128">
        <f t="shared" si="1"/>
        <v>31.800000000000004</v>
      </c>
      <c r="K70" s="5"/>
      <c r="L70" s="5"/>
      <c r="M70" s="5"/>
      <c r="N70" s="5"/>
      <c r="O70" s="5"/>
      <c r="P70" s="5"/>
    </row>
    <row r="71" spans="1:16" s="38" customFormat="1" ht="15.75" customHeight="1">
      <c r="A71" s="119" t="s">
        <v>219</v>
      </c>
      <c r="B71" s="18">
        <v>951</v>
      </c>
      <c r="C71" s="19" t="s">
        <v>12</v>
      </c>
      <c r="D71" s="19" t="s">
        <v>28</v>
      </c>
      <c r="E71" s="19" t="s">
        <v>199</v>
      </c>
      <c r="F71" s="19" t="s">
        <v>218</v>
      </c>
      <c r="G71" s="126">
        <f t="shared" si="0"/>
        <v>1.7</v>
      </c>
      <c r="H71" s="120">
        <v>1.7</v>
      </c>
      <c r="I71" s="120">
        <v>0</v>
      </c>
      <c r="J71" s="128">
        <f t="shared" si="1"/>
        <v>1.7</v>
      </c>
      <c r="K71" s="37"/>
      <c r="L71" s="37"/>
      <c r="M71" s="37"/>
      <c r="N71" s="37"/>
      <c r="O71" s="37"/>
      <c r="P71" s="37"/>
    </row>
    <row r="72" spans="1:16" s="38" customFormat="1" ht="17.25" customHeight="1">
      <c r="A72" s="119" t="s">
        <v>93</v>
      </c>
      <c r="B72" s="21">
        <v>951</v>
      </c>
      <c r="C72" s="19" t="s">
        <v>12</v>
      </c>
      <c r="D72" s="19" t="s">
        <v>28</v>
      </c>
      <c r="E72" s="19" t="s">
        <v>199</v>
      </c>
      <c r="F72" s="19" t="s">
        <v>90</v>
      </c>
      <c r="G72" s="126">
        <f t="shared" si="0"/>
        <v>30.1</v>
      </c>
      <c r="H72" s="120">
        <v>35.1</v>
      </c>
      <c r="I72" s="120">
        <v>5</v>
      </c>
      <c r="J72" s="128">
        <f t="shared" si="1"/>
        <v>30.1</v>
      </c>
      <c r="K72" s="37"/>
      <c r="L72" s="37"/>
      <c r="M72" s="37"/>
      <c r="N72" s="37"/>
      <c r="O72" s="37"/>
      <c r="P72" s="37"/>
    </row>
    <row r="73" spans="1:16" s="38" customFormat="1" ht="12.75" hidden="1">
      <c r="A73" s="129" t="s">
        <v>42</v>
      </c>
      <c r="B73" s="21">
        <v>951</v>
      </c>
      <c r="C73" s="20" t="s">
        <v>12</v>
      </c>
      <c r="D73" s="20" t="s">
        <v>28</v>
      </c>
      <c r="E73" s="20" t="s">
        <v>43</v>
      </c>
      <c r="F73" s="20"/>
      <c r="G73" s="134"/>
      <c r="H73" s="127">
        <v>0</v>
      </c>
      <c r="I73" s="127">
        <v>0</v>
      </c>
      <c r="J73" s="128">
        <f t="shared" si="1"/>
        <v>0</v>
      </c>
      <c r="K73" s="37"/>
      <c r="L73" s="37"/>
      <c r="M73" s="37"/>
      <c r="N73" s="37"/>
      <c r="O73" s="37"/>
      <c r="P73" s="37"/>
    </row>
    <row r="74" spans="1:16" s="38" customFormat="1" ht="43.5" customHeight="1" hidden="1">
      <c r="A74" s="129" t="s">
        <v>253</v>
      </c>
      <c r="B74" s="21">
        <v>951</v>
      </c>
      <c r="C74" s="20" t="s">
        <v>12</v>
      </c>
      <c r="D74" s="20" t="s">
        <v>28</v>
      </c>
      <c r="E74" s="20" t="s">
        <v>254</v>
      </c>
      <c r="F74" s="20"/>
      <c r="G74" s="134"/>
      <c r="H74" s="127">
        <v>0</v>
      </c>
      <c r="I74" s="127">
        <v>0</v>
      </c>
      <c r="J74" s="128">
        <f t="shared" si="1"/>
        <v>0</v>
      </c>
      <c r="K74" s="37"/>
      <c r="L74" s="37"/>
      <c r="M74" s="37"/>
      <c r="N74" s="37"/>
      <c r="O74" s="37"/>
      <c r="P74" s="37"/>
    </row>
    <row r="75" spans="1:16" ht="32.25" customHeight="1" hidden="1">
      <c r="A75" s="129" t="s">
        <v>84</v>
      </c>
      <c r="B75" s="21">
        <v>951</v>
      </c>
      <c r="C75" s="20" t="s">
        <v>12</v>
      </c>
      <c r="D75" s="20" t="s">
        <v>28</v>
      </c>
      <c r="E75" s="20" t="s">
        <v>254</v>
      </c>
      <c r="F75" s="20" t="s">
        <v>80</v>
      </c>
      <c r="G75" s="134"/>
      <c r="H75" s="127">
        <v>0</v>
      </c>
      <c r="I75" s="127">
        <v>0</v>
      </c>
      <c r="J75" s="128">
        <f t="shared" si="1"/>
        <v>0</v>
      </c>
      <c r="K75" s="5"/>
      <c r="L75" s="5"/>
      <c r="M75" s="5"/>
      <c r="N75" s="5"/>
      <c r="O75" s="5"/>
      <c r="P75" s="5"/>
    </row>
    <row r="76" spans="1:16" s="38" customFormat="1" ht="25.5" hidden="1">
      <c r="A76" s="129" t="s">
        <v>85</v>
      </c>
      <c r="B76" s="18">
        <v>951</v>
      </c>
      <c r="C76" s="20" t="s">
        <v>12</v>
      </c>
      <c r="D76" s="20" t="s">
        <v>28</v>
      </c>
      <c r="E76" s="20" t="s">
        <v>254</v>
      </c>
      <c r="F76" s="20" t="s">
        <v>81</v>
      </c>
      <c r="G76" s="134"/>
      <c r="H76" s="127">
        <v>0</v>
      </c>
      <c r="I76" s="127">
        <v>0</v>
      </c>
      <c r="J76" s="128">
        <f t="shared" si="1"/>
        <v>0</v>
      </c>
      <c r="K76" s="37"/>
      <c r="L76" s="37"/>
      <c r="M76" s="37"/>
      <c r="N76" s="37"/>
      <c r="O76" s="37"/>
      <c r="P76" s="37"/>
    </row>
    <row r="77" spans="1:16" s="38" customFormat="1" ht="25.5" hidden="1">
      <c r="A77" s="119" t="s">
        <v>87</v>
      </c>
      <c r="B77" s="21">
        <v>951</v>
      </c>
      <c r="C77" s="19" t="s">
        <v>12</v>
      </c>
      <c r="D77" s="19" t="s">
        <v>28</v>
      </c>
      <c r="E77" s="19" t="s">
        <v>254</v>
      </c>
      <c r="F77" s="19" t="s">
        <v>83</v>
      </c>
      <c r="G77" s="134"/>
      <c r="H77" s="120">
        <v>0</v>
      </c>
      <c r="I77" s="120">
        <v>0</v>
      </c>
      <c r="J77" s="128">
        <f t="shared" si="1"/>
        <v>0</v>
      </c>
      <c r="K77" s="37"/>
      <c r="L77" s="37"/>
      <c r="M77" s="37"/>
      <c r="N77" s="37"/>
      <c r="O77" s="37"/>
      <c r="P77" s="37"/>
    </row>
    <row r="78" spans="1:16" s="38" customFormat="1" ht="18" customHeight="1">
      <c r="A78" s="63" t="s">
        <v>116</v>
      </c>
      <c r="B78" s="18">
        <v>951</v>
      </c>
      <c r="C78" s="3" t="s">
        <v>12</v>
      </c>
      <c r="D78" s="3" t="s">
        <v>28</v>
      </c>
      <c r="E78" s="3" t="s">
        <v>117</v>
      </c>
      <c r="F78" s="137"/>
      <c r="G78" s="126">
        <f t="shared" si="0"/>
        <v>-151.5</v>
      </c>
      <c r="H78" s="120">
        <v>0</v>
      </c>
      <c r="I78" s="120">
        <f>I79</f>
        <v>151.5</v>
      </c>
      <c r="J78" s="128">
        <f t="shared" si="1"/>
        <v>-151.5</v>
      </c>
      <c r="K78" s="37"/>
      <c r="L78" s="37"/>
      <c r="M78" s="37"/>
      <c r="N78" s="37"/>
      <c r="O78" s="37"/>
      <c r="P78" s="37"/>
    </row>
    <row r="79" spans="1:16" s="38" customFormat="1" ht="15" customHeight="1">
      <c r="A79" s="63" t="s">
        <v>91</v>
      </c>
      <c r="B79" s="21">
        <v>951</v>
      </c>
      <c r="C79" s="3" t="s">
        <v>12</v>
      </c>
      <c r="D79" s="3" t="s">
        <v>28</v>
      </c>
      <c r="E79" s="3" t="s">
        <v>117</v>
      </c>
      <c r="F79" s="137" t="s">
        <v>88</v>
      </c>
      <c r="G79" s="126">
        <f t="shared" si="0"/>
        <v>-151.5</v>
      </c>
      <c r="H79" s="120">
        <v>0</v>
      </c>
      <c r="I79" s="120">
        <f>I80</f>
        <v>151.5</v>
      </c>
      <c r="J79" s="128">
        <f aca="true" t="shared" si="5" ref="J79:J144">H79-I79</f>
        <v>-151.5</v>
      </c>
      <c r="K79" s="37"/>
      <c r="L79" s="37"/>
      <c r="M79" s="37"/>
      <c r="N79" s="37"/>
      <c r="O79" s="37"/>
      <c r="P79" s="37"/>
    </row>
    <row r="80" spans="1:16" s="38" customFormat="1" ht="15.75" customHeight="1">
      <c r="A80" s="65" t="s">
        <v>100</v>
      </c>
      <c r="B80" s="21">
        <v>951</v>
      </c>
      <c r="C80" s="2" t="s">
        <v>12</v>
      </c>
      <c r="D80" s="2" t="s">
        <v>28</v>
      </c>
      <c r="E80" s="2" t="s">
        <v>117</v>
      </c>
      <c r="F80" s="138" t="s">
        <v>99</v>
      </c>
      <c r="G80" s="126">
        <f t="shared" si="0"/>
        <v>-151.5</v>
      </c>
      <c r="H80" s="120">
        <v>0</v>
      </c>
      <c r="I80" s="120">
        <v>151.5</v>
      </c>
      <c r="J80" s="128">
        <f t="shared" si="5"/>
        <v>-151.5</v>
      </c>
      <c r="K80" s="37"/>
      <c r="L80" s="37"/>
      <c r="M80" s="37"/>
      <c r="N80" s="37"/>
      <c r="O80" s="37"/>
      <c r="P80" s="37"/>
    </row>
    <row r="81" spans="1:16" ht="12.75">
      <c r="A81" s="125" t="s">
        <v>33</v>
      </c>
      <c r="B81" s="21">
        <v>951</v>
      </c>
      <c r="C81" s="20" t="s">
        <v>10</v>
      </c>
      <c r="D81" s="20"/>
      <c r="E81" s="20"/>
      <c r="F81" s="20"/>
      <c r="G81" s="126">
        <f t="shared" si="0"/>
        <v>1.5</v>
      </c>
      <c r="H81" s="127">
        <f aca="true" t="shared" si="6" ref="H81:I83">H82</f>
        <v>59.9</v>
      </c>
      <c r="I81" s="127">
        <f t="shared" si="6"/>
        <v>58.4</v>
      </c>
      <c r="J81" s="128">
        <f t="shared" si="5"/>
        <v>1.5</v>
      </c>
      <c r="K81" s="5"/>
      <c r="L81" s="5"/>
      <c r="M81" s="5"/>
      <c r="N81" s="5"/>
      <c r="O81" s="5"/>
      <c r="P81" s="5"/>
    </row>
    <row r="82" spans="1:16" ht="12.75">
      <c r="A82" s="125" t="s">
        <v>34</v>
      </c>
      <c r="B82" s="21">
        <v>951</v>
      </c>
      <c r="C82" s="20" t="s">
        <v>10</v>
      </c>
      <c r="D82" s="20" t="s">
        <v>16</v>
      </c>
      <c r="E82" s="20"/>
      <c r="F82" s="20"/>
      <c r="G82" s="126">
        <f t="shared" si="0"/>
        <v>1.5</v>
      </c>
      <c r="H82" s="127">
        <f t="shared" si="6"/>
        <v>59.9</v>
      </c>
      <c r="I82" s="127">
        <f t="shared" si="6"/>
        <v>58.4</v>
      </c>
      <c r="J82" s="128">
        <f t="shared" si="5"/>
        <v>1.5</v>
      </c>
      <c r="K82" s="5"/>
      <c r="L82" s="5"/>
      <c r="M82" s="5"/>
      <c r="N82" s="5"/>
      <c r="O82" s="5"/>
      <c r="P82" s="5"/>
    </row>
    <row r="83" spans="1:16" ht="12.75">
      <c r="A83" s="125" t="s">
        <v>35</v>
      </c>
      <c r="B83" s="21">
        <v>951</v>
      </c>
      <c r="C83" s="20" t="s">
        <v>10</v>
      </c>
      <c r="D83" s="20" t="s">
        <v>16</v>
      </c>
      <c r="E83" s="20" t="s">
        <v>36</v>
      </c>
      <c r="F83" s="20"/>
      <c r="G83" s="126">
        <f aca="true" t="shared" si="7" ref="G83:G156">H83-I83</f>
        <v>1.5</v>
      </c>
      <c r="H83" s="127">
        <f t="shared" si="6"/>
        <v>59.9</v>
      </c>
      <c r="I83" s="127">
        <f t="shared" si="6"/>
        <v>58.4</v>
      </c>
      <c r="J83" s="128">
        <f t="shared" si="5"/>
        <v>1.5</v>
      </c>
      <c r="K83" s="5"/>
      <c r="L83" s="5"/>
      <c r="M83" s="5"/>
      <c r="N83" s="5"/>
      <c r="O83" s="5"/>
      <c r="P83" s="5"/>
    </row>
    <row r="84" spans="1:16" s="38" customFormat="1" ht="32.25" customHeight="1">
      <c r="A84" s="125" t="s">
        <v>255</v>
      </c>
      <c r="B84" s="21">
        <v>951</v>
      </c>
      <c r="C84" s="20" t="s">
        <v>10</v>
      </c>
      <c r="D84" s="20" t="s">
        <v>16</v>
      </c>
      <c r="E84" s="20" t="s">
        <v>38</v>
      </c>
      <c r="F84" s="20"/>
      <c r="G84" s="126">
        <f t="shared" si="7"/>
        <v>1.5</v>
      </c>
      <c r="H84" s="127">
        <f>H85+H88</f>
        <v>59.9</v>
      </c>
      <c r="I84" s="127">
        <f>I85+I88</f>
        <v>58.4</v>
      </c>
      <c r="J84" s="128">
        <f t="shared" si="5"/>
        <v>1.5</v>
      </c>
      <c r="K84" s="37"/>
      <c r="L84" s="37"/>
      <c r="M84" s="37"/>
      <c r="N84" s="37"/>
      <c r="O84" s="37"/>
      <c r="P84" s="37"/>
    </row>
    <row r="85" spans="1:16" s="38" customFormat="1" ht="56.25" customHeight="1">
      <c r="A85" s="129" t="s">
        <v>72</v>
      </c>
      <c r="B85" s="21">
        <v>951</v>
      </c>
      <c r="C85" s="20" t="s">
        <v>10</v>
      </c>
      <c r="D85" s="20" t="s">
        <v>16</v>
      </c>
      <c r="E85" s="20" t="s">
        <v>38</v>
      </c>
      <c r="F85" s="20" t="s">
        <v>71</v>
      </c>
      <c r="G85" s="126">
        <f t="shared" si="7"/>
        <v>1.5</v>
      </c>
      <c r="H85" s="127">
        <f>H86</f>
        <v>59.9</v>
      </c>
      <c r="I85" s="127">
        <f>I86</f>
        <v>58.4</v>
      </c>
      <c r="J85" s="128">
        <f t="shared" si="5"/>
        <v>1.5</v>
      </c>
      <c r="K85" s="37"/>
      <c r="L85" s="37"/>
      <c r="M85" s="37"/>
      <c r="N85" s="37"/>
      <c r="O85" s="37"/>
      <c r="P85" s="37"/>
    </row>
    <row r="86" spans="1:16" s="38" customFormat="1" ht="27.75" customHeight="1">
      <c r="A86" s="129" t="s">
        <v>74</v>
      </c>
      <c r="B86" s="18">
        <v>951</v>
      </c>
      <c r="C86" s="20" t="s">
        <v>10</v>
      </c>
      <c r="D86" s="20" t="s">
        <v>16</v>
      </c>
      <c r="E86" s="20" t="s">
        <v>38</v>
      </c>
      <c r="F86" s="20" t="s">
        <v>73</v>
      </c>
      <c r="G86" s="126">
        <f t="shared" si="7"/>
        <v>1.5</v>
      </c>
      <c r="H86" s="127">
        <f>H87</f>
        <v>59.9</v>
      </c>
      <c r="I86" s="127">
        <f>I87</f>
        <v>58.4</v>
      </c>
      <c r="J86" s="128">
        <f t="shared" si="5"/>
        <v>1.5</v>
      </c>
      <c r="K86" s="37"/>
      <c r="L86" s="37"/>
      <c r="M86" s="37"/>
      <c r="N86" s="37"/>
      <c r="O86" s="37"/>
      <c r="P86" s="37"/>
    </row>
    <row r="87" spans="1:16" ht="12.75">
      <c r="A87" s="119" t="s">
        <v>77</v>
      </c>
      <c r="B87" s="21">
        <v>951</v>
      </c>
      <c r="C87" s="19" t="s">
        <v>10</v>
      </c>
      <c r="D87" s="19" t="s">
        <v>16</v>
      </c>
      <c r="E87" s="19" t="s">
        <v>38</v>
      </c>
      <c r="F87" s="19" t="s">
        <v>75</v>
      </c>
      <c r="G87" s="126">
        <f t="shared" si="7"/>
        <v>1.5</v>
      </c>
      <c r="H87" s="120">
        <v>59.9</v>
      </c>
      <c r="I87" s="120">
        <v>58.4</v>
      </c>
      <c r="J87" s="128">
        <f t="shared" si="5"/>
        <v>1.5</v>
      </c>
      <c r="K87" s="5"/>
      <c r="L87" s="5"/>
      <c r="M87" s="5"/>
      <c r="N87" s="5"/>
      <c r="O87" s="5"/>
      <c r="P87" s="5"/>
    </row>
    <row r="88" spans="1:16" ht="0.75" customHeight="1">
      <c r="A88" s="129" t="s">
        <v>84</v>
      </c>
      <c r="B88" s="21">
        <v>951</v>
      </c>
      <c r="C88" s="20" t="s">
        <v>10</v>
      </c>
      <c r="D88" s="20" t="s">
        <v>16</v>
      </c>
      <c r="E88" s="20" t="s">
        <v>38</v>
      </c>
      <c r="F88" s="20" t="s">
        <v>80</v>
      </c>
      <c r="G88" s="126">
        <f t="shared" si="7"/>
        <v>0</v>
      </c>
      <c r="H88" s="127">
        <f>H89</f>
        <v>0</v>
      </c>
      <c r="I88" s="127">
        <f>I89</f>
        <v>0</v>
      </c>
      <c r="J88" s="128">
        <f t="shared" si="5"/>
        <v>0</v>
      </c>
      <c r="K88" s="5"/>
      <c r="L88" s="5"/>
      <c r="M88" s="5"/>
      <c r="N88" s="5"/>
      <c r="O88" s="5"/>
      <c r="P88" s="5"/>
    </row>
    <row r="89" spans="1:16" ht="25.5" hidden="1">
      <c r="A89" s="129" t="s">
        <v>85</v>
      </c>
      <c r="B89" s="18">
        <v>951</v>
      </c>
      <c r="C89" s="20" t="s">
        <v>10</v>
      </c>
      <c r="D89" s="20" t="s">
        <v>16</v>
      </c>
      <c r="E89" s="20" t="s">
        <v>38</v>
      </c>
      <c r="F89" s="20" t="s">
        <v>81</v>
      </c>
      <c r="G89" s="126">
        <f t="shared" si="7"/>
        <v>0</v>
      </c>
      <c r="H89" s="127">
        <f>H90</f>
        <v>0</v>
      </c>
      <c r="I89" s="127">
        <f>I90</f>
        <v>0</v>
      </c>
      <c r="J89" s="128">
        <f t="shared" si="5"/>
        <v>0</v>
      </c>
      <c r="K89" s="5"/>
      <c r="L89" s="5"/>
      <c r="M89" s="5"/>
      <c r="N89" s="5"/>
      <c r="O89" s="5"/>
      <c r="P89" s="5"/>
    </row>
    <row r="90" spans="1:16" ht="25.5" hidden="1">
      <c r="A90" s="119" t="s">
        <v>87</v>
      </c>
      <c r="B90" s="21">
        <v>951</v>
      </c>
      <c r="C90" s="19" t="s">
        <v>10</v>
      </c>
      <c r="D90" s="19" t="s">
        <v>16</v>
      </c>
      <c r="E90" s="19" t="s">
        <v>38</v>
      </c>
      <c r="F90" s="19" t="s">
        <v>83</v>
      </c>
      <c r="G90" s="126">
        <f t="shared" si="7"/>
        <v>0</v>
      </c>
      <c r="H90" s="120">
        <v>0</v>
      </c>
      <c r="I90" s="120">
        <v>0</v>
      </c>
      <c r="J90" s="128">
        <f t="shared" si="5"/>
        <v>0</v>
      </c>
      <c r="K90" s="5"/>
      <c r="L90" s="5"/>
      <c r="M90" s="5"/>
      <c r="N90" s="5"/>
      <c r="O90" s="5"/>
      <c r="P90" s="5"/>
    </row>
    <row r="91" spans="1:16" ht="25.5">
      <c r="A91" s="129" t="s">
        <v>39</v>
      </c>
      <c r="B91" s="21">
        <v>951</v>
      </c>
      <c r="C91" s="20" t="s">
        <v>16</v>
      </c>
      <c r="D91" s="20" t="s">
        <v>9</v>
      </c>
      <c r="E91" s="20" t="s">
        <v>9</v>
      </c>
      <c r="F91" s="20" t="s">
        <v>9</v>
      </c>
      <c r="G91" s="126">
        <f t="shared" si="7"/>
        <v>119.5</v>
      </c>
      <c r="H91" s="127">
        <f>H92</f>
        <v>182.5</v>
      </c>
      <c r="I91" s="127">
        <f>I92</f>
        <v>63</v>
      </c>
      <c r="J91" s="128">
        <f t="shared" si="5"/>
        <v>119.5</v>
      </c>
      <c r="K91" s="5"/>
      <c r="L91" s="5"/>
      <c r="M91" s="5"/>
      <c r="N91" s="5"/>
      <c r="O91" s="5"/>
      <c r="P91" s="5"/>
    </row>
    <row r="92" spans="1:16" ht="25.5">
      <c r="A92" s="130" t="s">
        <v>40</v>
      </c>
      <c r="B92" s="21">
        <v>951</v>
      </c>
      <c r="C92" s="20" t="s">
        <v>16</v>
      </c>
      <c r="D92" s="20" t="s">
        <v>41</v>
      </c>
      <c r="E92" s="20"/>
      <c r="F92" s="20"/>
      <c r="G92" s="126">
        <f t="shared" si="7"/>
        <v>119.5</v>
      </c>
      <c r="H92" s="127">
        <f>H93+H97</f>
        <v>182.5</v>
      </c>
      <c r="I92" s="127">
        <f>I93+I97</f>
        <v>63</v>
      </c>
      <c r="J92" s="128">
        <f t="shared" si="5"/>
        <v>119.5</v>
      </c>
      <c r="K92" s="5"/>
      <c r="L92" s="5"/>
      <c r="M92" s="5"/>
      <c r="N92" s="5"/>
      <c r="O92" s="5"/>
      <c r="P92" s="5"/>
    </row>
    <row r="93" spans="1:16" ht="12.75">
      <c r="A93" s="125" t="s">
        <v>17</v>
      </c>
      <c r="B93" s="21">
        <v>951</v>
      </c>
      <c r="C93" s="20" t="s">
        <v>16</v>
      </c>
      <c r="D93" s="20" t="s">
        <v>41</v>
      </c>
      <c r="E93" s="20" t="s">
        <v>18</v>
      </c>
      <c r="F93" s="20"/>
      <c r="G93" s="126">
        <f t="shared" si="7"/>
        <v>-2.3999999999999986</v>
      </c>
      <c r="H93" s="127">
        <f>H94</f>
        <v>60.6</v>
      </c>
      <c r="I93" s="127">
        <f>I94</f>
        <v>63</v>
      </c>
      <c r="J93" s="128">
        <f t="shared" si="5"/>
        <v>-2.3999999999999986</v>
      </c>
      <c r="K93" s="5"/>
      <c r="L93" s="5"/>
      <c r="M93" s="5"/>
      <c r="N93" s="5"/>
      <c r="O93" s="5"/>
      <c r="P93" s="5"/>
    </row>
    <row r="94" spans="1:16" s="38" customFormat="1" ht="64.5" customHeight="1">
      <c r="A94" s="131" t="s">
        <v>19</v>
      </c>
      <c r="B94" s="21">
        <v>951</v>
      </c>
      <c r="C94" s="92" t="s">
        <v>16</v>
      </c>
      <c r="D94" s="92" t="s">
        <v>41</v>
      </c>
      <c r="E94" s="92" t="s">
        <v>20</v>
      </c>
      <c r="F94" s="92"/>
      <c r="G94" s="126">
        <f t="shared" si="7"/>
        <v>-2.3999999999999986</v>
      </c>
      <c r="H94" s="132">
        <f>H96</f>
        <v>60.6</v>
      </c>
      <c r="I94" s="132">
        <f>I96</f>
        <v>63</v>
      </c>
      <c r="J94" s="128">
        <f t="shared" si="5"/>
        <v>-2.3999999999999986</v>
      </c>
      <c r="K94" s="37"/>
      <c r="L94" s="37"/>
      <c r="M94" s="37"/>
      <c r="N94" s="37"/>
      <c r="O94" s="37"/>
      <c r="P94" s="37"/>
    </row>
    <row r="95" spans="1:16" s="38" customFormat="1" ht="12.75">
      <c r="A95" s="131" t="s">
        <v>17</v>
      </c>
      <c r="B95" s="18">
        <v>951</v>
      </c>
      <c r="C95" s="92" t="s">
        <v>16</v>
      </c>
      <c r="D95" s="92" t="s">
        <v>41</v>
      </c>
      <c r="E95" s="92" t="s">
        <v>20</v>
      </c>
      <c r="F95" s="92" t="s">
        <v>113</v>
      </c>
      <c r="G95" s="126">
        <f t="shared" si="7"/>
        <v>-2.3999999999999986</v>
      </c>
      <c r="H95" s="132">
        <f>H96</f>
        <v>60.6</v>
      </c>
      <c r="I95" s="132">
        <f>I96</f>
        <v>63</v>
      </c>
      <c r="J95" s="128">
        <f t="shared" si="5"/>
        <v>-2.3999999999999986</v>
      </c>
      <c r="K95" s="37"/>
      <c r="L95" s="37"/>
      <c r="M95" s="37"/>
      <c r="N95" s="37"/>
      <c r="O95" s="37"/>
      <c r="P95" s="37"/>
    </row>
    <row r="96" spans="1:16" s="38" customFormat="1" ht="12.75">
      <c r="A96" s="119" t="s">
        <v>21</v>
      </c>
      <c r="B96" s="21">
        <v>951</v>
      </c>
      <c r="C96" s="19" t="s">
        <v>16</v>
      </c>
      <c r="D96" s="19" t="s">
        <v>41</v>
      </c>
      <c r="E96" s="19" t="s">
        <v>20</v>
      </c>
      <c r="F96" s="19" t="s">
        <v>79</v>
      </c>
      <c r="G96" s="126">
        <f t="shared" si="7"/>
        <v>-2.3999999999999986</v>
      </c>
      <c r="H96" s="120">
        <v>60.6</v>
      </c>
      <c r="I96" s="120">
        <v>63</v>
      </c>
      <c r="J96" s="128">
        <f t="shared" si="5"/>
        <v>-2.3999999999999986</v>
      </c>
      <c r="K96" s="37"/>
      <c r="L96" s="37"/>
      <c r="M96" s="37"/>
      <c r="N96" s="37"/>
      <c r="O96" s="37"/>
      <c r="P96" s="37"/>
    </row>
    <row r="97" spans="1:16" ht="12.75">
      <c r="A97" s="129" t="s">
        <v>42</v>
      </c>
      <c r="B97" s="21">
        <v>951</v>
      </c>
      <c r="C97" s="20" t="s">
        <v>16</v>
      </c>
      <c r="D97" s="20" t="s">
        <v>41</v>
      </c>
      <c r="E97" s="20" t="s">
        <v>43</v>
      </c>
      <c r="F97" s="20"/>
      <c r="G97" s="126">
        <f t="shared" si="7"/>
        <v>121.9</v>
      </c>
      <c r="H97" s="127">
        <f>H98+H103</f>
        <v>121.9</v>
      </c>
      <c r="I97" s="127">
        <f aca="true" t="shared" si="8" ref="H97:I101">I98</f>
        <v>0</v>
      </c>
      <c r="J97" s="128">
        <f t="shared" si="5"/>
        <v>121.9</v>
      </c>
      <c r="K97" s="5"/>
      <c r="L97" s="5"/>
      <c r="M97" s="5"/>
      <c r="N97" s="5"/>
      <c r="O97" s="5"/>
      <c r="P97" s="5"/>
    </row>
    <row r="98" spans="1:16" ht="38.25">
      <c r="A98" s="129" t="s">
        <v>274</v>
      </c>
      <c r="B98" s="21">
        <v>951</v>
      </c>
      <c r="C98" s="20" t="s">
        <v>16</v>
      </c>
      <c r="D98" s="20" t="s">
        <v>41</v>
      </c>
      <c r="E98" s="20" t="s">
        <v>158</v>
      </c>
      <c r="F98" s="20"/>
      <c r="G98" s="126">
        <f t="shared" si="7"/>
        <v>24.5</v>
      </c>
      <c r="H98" s="127">
        <f>H100</f>
        <v>24.5</v>
      </c>
      <c r="I98" s="127">
        <f>I100</f>
        <v>0</v>
      </c>
      <c r="J98" s="128">
        <f t="shared" si="5"/>
        <v>24.5</v>
      </c>
      <c r="K98" s="5"/>
      <c r="L98" s="5"/>
      <c r="M98" s="5"/>
      <c r="N98" s="5"/>
      <c r="O98" s="5"/>
      <c r="P98" s="5"/>
    </row>
    <row r="99" spans="1:16" ht="12.75">
      <c r="A99" s="129" t="s">
        <v>179</v>
      </c>
      <c r="B99" s="21">
        <v>951</v>
      </c>
      <c r="C99" s="20" t="s">
        <v>16</v>
      </c>
      <c r="D99" s="20" t="s">
        <v>41</v>
      </c>
      <c r="E99" s="20" t="s">
        <v>177</v>
      </c>
      <c r="F99" s="20"/>
      <c r="G99" s="126"/>
      <c r="H99" s="127"/>
      <c r="I99" s="127"/>
      <c r="J99" s="128"/>
      <c r="K99" s="5"/>
      <c r="L99" s="5"/>
      <c r="M99" s="5"/>
      <c r="N99" s="5"/>
      <c r="O99" s="5"/>
      <c r="P99" s="5"/>
    </row>
    <row r="100" spans="1:16" s="38" customFormat="1" ht="25.5" customHeight="1">
      <c r="A100" s="129" t="s">
        <v>84</v>
      </c>
      <c r="B100" s="21">
        <v>951</v>
      </c>
      <c r="C100" s="20" t="s">
        <v>16</v>
      </c>
      <c r="D100" s="20" t="s">
        <v>41</v>
      </c>
      <c r="E100" s="20" t="s">
        <v>177</v>
      </c>
      <c r="F100" s="20" t="s">
        <v>80</v>
      </c>
      <c r="G100" s="126">
        <f t="shared" si="7"/>
        <v>24.5</v>
      </c>
      <c r="H100" s="127">
        <f t="shared" si="8"/>
        <v>24.5</v>
      </c>
      <c r="I100" s="127">
        <f t="shared" si="8"/>
        <v>0</v>
      </c>
      <c r="J100" s="128">
        <f t="shared" si="5"/>
        <v>24.5</v>
      </c>
      <c r="K100" s="37"/>
      <c r="L100" s="37"/>
      <c r="M100" s="37"/>
      <c r="N100" s="37"/>
      <c r="O100" s="37"/>
      <c r="P100" s="37"/>
    </row>
    <row r="101" spans="1:16" s="38" customFormat="1" ht="27" customHeight="1">
      <c r="A101" s="129" t="s">
        <v>85</v>
      </c>
      <c r="B101" s="21">
        <v>951</v>
      </c>
      <c r="C101" s="20" t="s">
        <v>16</v>
      </c>
      <c r="D101" s="20" t="s">
        <v>41</v>
      </c>
      <c r="E101" s="20" t="s">
        <v>177</v>
      </c>
      <c r="F101" s="20" t="s">
        <v>81</v>
      </c>
      <c r="G101" s="126">
        <f t="shared" si="7"/>
        <v>24.5</v>
      </c>
      <c r="H101" s="127">
        <f t="shared" si="8"/>
        <v>24.5</v>
      </c>
      <c r="I101" s="127">
        <f t="shared" si="8"/>
        <v>0</v>
      </c>
      <c r="J101" s="128">
        <f t="shared" si="5"/>
        <v>24.5</v>
      </c>
      <c r="K101" s="37"/>
      <c r="L101" s="37"/>
      <c r="M101" s="37"/>
      <c r="N101" s="37"/>
      <c r="O101" s="37"/>
      <c r="P101" s="37"/>
    </row>
    <row r="102" spans="1:16" s="38" customFormat="1" ht="25.5">
      <c r="A102" s="119" t="s">
        <v>87</v>
      </c>
      <c r="B102" s="21">
        <v>951</v>
      </c>
      <c r="C102" s="19" t="s">
        <v>16</v>
      </c>
      <c r="D102" s="19" t="s">
        <v>41</v>
      </c>
      <c r="E102" s="20" t="s">
        <v>177</v>
      </c>
      <c r="F102" s="19" t="s">
        <v>83</v>
      </c>
      <c r="G102" s="126">
        <f t="shared" si="7"/>
        <v>24.5</v>
      </c>
      <c r="H102" s="120">
        <v>24.5</v>
      </c>
      <c r="I102" s="120">
        <v>0</v>
      </c>
      <c r="J102" s="128">
        <f t="shared" si="5"/>
        <v>24.5</v>
      </c>
      <c r="K102" s="37"/>
      <c r="L102" s="37"/>
      <c r="M102" s="37"/>
      <c r="N102" s="37"/>
      <c r="O102" s="37"/>
      <c r="P102" s="37"/>
    </row>
    <row r="103" spans="1:16" s="38" customFormat="1" ht="12.75">
      <c r="A103" s="129" t="s">
        <v>45</v>
      </c>
      <c r="B103" s="21">
        <v>951</v>
      </c>
      <c r="C103" s="19" t="s">
        <v>16</v>
      </c>
      <c r="D103" s="19" t="s">
        <v>41</v>
      </c>
      <c r="E103" s="20" t="s">
        <v>178</v>
      </c>
      <c r="F103" s="19"/>
      <c r="G103" s="126">
        <f aca="true" t="shared" si="9" ref="G103:H105">G104</f>
        <v>97.4</v>
      </c>
      <c r="H103" s="120">
        <f t="shared" si="9"/>
        <v>97.4</v>
      </c>
      <c r="I103" s="120">
        <v>0</v>
      </c>
      <c r="J103" s="128"/>
      <c r="K103" s="37"/>
      <c r="L103" s="37"/>
      <c r="M103" s="37"/>
      <c r="N103" s="37"/>
      <c r="O103" s="37"/>
      <c r="P103" s="37"/>
    </row>
    <row r="104" spans="1:16" s="38" customFormat="1" ht="12.75">
      <c r="A104" s="119" t="s">
        <v>84</v>
      </c>
      <c r="B104" s="21">
        <v>951</v>
      </c>
      <c r="C104" s="19" t="s">
        <v>16</v>
      </c>
      <c r="D104" s="19" t="s">
        <v>41</v>
      </c>
      <c r="E104" s="19" t="s">
        <v>178</v>
      </c>
      <c r="F104" s="20" t="s">
        <v>80</v>
      </c>
      <c r="G104" s="126">
        <f t="shared" si="9"/>
        <v>97.4</v>
      </c>
      <c r="H104" s="120">
        <f t="shared" si="9"/>
        <v>97.4</v>
      </c>
      <c r="I104" s="120">
        <v>0</v>
      </c>
      <c r="J104" s="128"/>
      <c r="K104" s="37"/>
      <c r="L104" s="37"/>
      <c r="M104" s="37"/>
      <c r="N104" s="37"/>
      <c r="O104" s="37"/>
      <c r="P104" s="37"/>
    </row>
    <row r="105" spans="1:16" s="38" customFormat="1" ht="25.5">
      <c r="A105" s="119" t="s">
        <v>85</v>
      </c>
      <c r="B105" s="21">
        <v>951</v>
      </c>
      <c r="C105" s="19" t="s">
        <v>16</v>
      </c>
      <c r="D105" s="19" t="s">
        <v>41</v>
      </c>
      <c r="E105" s="19" t="s">
        <v>178</v>
      </c>
      <c r="F105" s="20" t="s">
        <v>81</v>
      </c>
      <c r="G105" s="126">
        <f t="shared" si="9"/>
        <v>97.4</v>
      </c>
      <c r="H105" s="120">
        <f t="shared" si="9"/>
        <v>97.4</v>
      </c>
      <c r="I105" s="120">
        <v>0</v>
      </c>
      <c r="J105" s="128"/>
      <c r="K105" s="37"/>
      <c r="L105" s="37"/>
      <c r="M105" s="37"/>
      <c r="N105" s="37"/>
      <c r="O105" s="37"/>
      <c r="P105" s="37"/>
    </row>
    <row r="106" spans="1:16" s="38" customFormat="1" ht="25.5">
      <c r="A106" s="119" t="s">
        <v>87</v>
      </c>
      <c r="B106" s="21">
        <v>951</v>
      </c>
      <c r="C106" s="19" t="s">
        <v>16</v>
      </c>
      <c r="D106" s="19" t="s">
        <v>41</v>
      </c>
      <c r="E106" s="19" t="s">
        <v>178</v>
      </c>
      <c r="F106" s="19" t="s">
        <v>83</v>
      </c>
      <c r="G106" s="126">
        <f t="shared" si="7"/>
        <v>97.4</v>
      </c>
      <c r="H106" s="120">
        <v>97.4</v>
      </c>
      <c r="I106" s="120">
        <v>0</v>
      </c>
      <c r="J106" s="128"/>
      <c r="K106" s="37"/>
      <c r="L106" s="37"/>
      <c r="M106" s="37"/>
      <c r="N106" s="37"/>
      <c r="O106" s="37"/>
      <c r="P106" s="37"/>
    </row>
    <row r="107" spans="1:16" ht="12.75">
      <c r="A107" s="129" t="s">
        <v>46</v>
      </c>
      <c r="B107" s="21">
        <v>951</v>
      </c>
      <c r="C107" s="20" t="s">
        <v>22</v>
      </c>
      <c r="D107" s="20" t="s">
        <v>9</v>
      </c>
      <c r="E107" s="20" t="s">
        <v>9</v>
      </c>
      <c r="F107" s="20" t="s">
        <v>9</v>
      </c>
      <c r="G107" s="126">
        <f t="shared" si="7"/>
        <v>925.8</v>
      </c>
      <c r="H107" s="127">
        <f>H108</f>
        <v>1026.5</v>
      </c>
      <c r="I107" s="127">
        <f>I108</f>
        <v>100.7</v>
      </c>
      <c r="J107" s="128">
        <f t="shared" si="5"/>
        <v>925.8</v>
      </c>
      <c r="K107" s="5"/>
      <c r="L107" s="5"/>
      <c r="M107" s="5"/>
      <c r="N107" s="5"/>
      <c r="O107" s="5"/>
      <c r="P107" s="5"/>
    </row>
    <row r="108" spans="1:16" ht="13.5" customHeight="1">
      <c r="A108" s="130" t="s">
        <v>104</v>
      </c>
      <c r="B108" s="21">
        <v>951</v>
      </c>
      <c r="C108" s="20" t="s">
        <v>22</v>
      </c>
      <c r="D108" s="20" t="s">
        <v>41</v>
      </c>
      <c r="E108" s="20"/>
      <c r="F108" s="20"/>
      <c r="G108" s="126">
        <f t="shared" si="7"/>
        <v>925.8</v>
      </c>
      <c r="H108" s="127">
        <f>H109+H115</f>
        <v>1026.5</v>
      </c>
      <c r="I108" s="127">
        <f>I109+I115</f>
        <v>100.7</v>
      </c>
      <c r="J108" s="128">
        <f t="shared" si="5"/>
        <v>925.8</v>
      </c>
      <c r="P108" s="5"/>
    </row>
    <row r="109" spans="1:16" ht="13.5" customHeight="1">
      <c r="A109" s="130" t="s">
        <v>51</v>
      </c>
      <c r="B109" s="21">
        <v>951</v>
      </c>
      <c r="C109" s="20" t="s">
        <v>22</v>
      </c>
      <c r="D109" s="20" t="s">
        <v>41</v>
      </c>
      <c r="E109" s="20" t="s">
        <v>52</v>
      </c>
      <c r="F109" s="20"/>
      <c r="G109" s="126">
        <f t="shared" si="7"/>
        <v>886.8</v>
      </c>
      <c r="H109" s="127">
        <f aca="true" t="shared" si="10" ref="H109:I111">H110</f>
        <v>987.5</v>
      </c>
      <c r="I109" s="127">
        <f t="shared" si="10"/>
        <v>100.7</v>
      </c>
      <c r="J109" s="128">
        <f t="shared" si="5"/>
        <v>886.8</v>
      </c>
      <c r="P109" s="5"/>
    </row>
    <row r="110" spans="1:16" s="38" customFormat="1" ht="47.25" customHeight="1">
      <c r="A110" s="130" t="s">
        <v>114</v>
      </c>
      <c r="B110" s="21">
        <v>951</v>
      </c>
      <c r="C110" s="20" t="s">
        <v>22</v>
      </c>
      <c r="D110" s="20" t="s">
        <v>41</v>
      </c>
      <c r="E110" s="20" t="s">
        <v>56</v>
      </c>
      <c r="F110" s="20"/>
      <c r="G110" s="126">
        <f t="shared" si="7"/>
        <v>886.8</v>
      </c>
      <c r="H110" s="127">
        <f t="shared" si="10"/>
        <v>987.5</v>
      </c>
      <c r="I110" s="127">
        <f t="shared" si="10"/>
        <v>100.7</v>
      </c>
      <c r="J110" s="128">
        <f t="shared" si="5"/>
        <v>886.8</v>
      </c>
      <c r="P110" s="37"/>
    </row>
    <row r="111" spans="1:16" s="38" customFormat="1" ht="25.5" customHeight="1">
      <c r="A111" s="129" t="s">
        <v>84</v>
      </c>
      <c r="B111" s="21">
        <v>951</v>
      </c>
      <c r="C111" s="20" t="s">
        <v>22</v>
      </c>
      <c r="D111" s="20" t="s">
        <v>41</v>
      </c>
      <c r="E111" s="20" t="s">
        <v>56</v>
      </c>
      <c r="F111" s="20" t="s">
        <v>80</v>
      </c>
      <c r="G111" s="126">
        <f t="shared" si="7"/>
        <v>886.8</v>
      </c>
      <c r="H111" s="127">
        <f t="shared" si="10"/>
        <v>987.5</v>
      </c>
      <c r="I111" s="127">
        <f t="shared" si="10"/>
        <v>100.7</v>
      </c>
      <c r="J111" s="128">
        <f t="shared" si="5"/>
        <v>886.8</v>
      </c>
      <c r="P111" s="37"/>
    </row>
    <row r="112" spans="1:16" s="38" customFormat="1" ht="28.5" customHeight="1">
      <c r="A112" s="129" t="s">
        <v>85</v>
      </c>
      <c r="B112" s="18">
        <v>951</v>
      </c>
      <c r="C112" s="20" t="s">
        <v>22</v>
      </c>
      <c r="D112" s="20" t="s">
        <v>41</v>
      </c>
      <c r="E112" s="20" t="s">
        <v>56</v>
      </c>
      <c r="F112" s="20" t="s">
        <v>81</v>
      </c>
      <c r="G112" s="126">
        <f t="shared" si="7"/>
        <v>886.8</v>
      </c>
      <c r="H112" s="127">
        <f>H114+H113</f>
        <v>987.5</v>
      </c>
      <c r="I112" s="127">
        <f>I114</f>
        <v>100.7</v>
      </c>
      <c r="J112" s="128">
        <f t="shared" si="5"/>
        <v>886.8</v>
      </c>
      <c r="P112" s="37"/>
    </row>
    <row r="113" spans="1:16" s="38" customFormat="1" ht="28.5" customHeight="1">
      <c r="A113" s="129" t="s">
        <v>84</v>
      </c>
      <c r="B113" s="18">
        <v>951</v>
      </c>
      <c r="C113" s="20" t="s">
        <v>22</v>
      </c>
      <c r="D113" s="20" t="s">
        <v>41</v>
      </c>
      <c r="E113" s="20" t="s">
        <v>56</v>
      </c>
      <c r="F113" s="20" t="s">
        <v>121</v>
      </c>
      <c r="G113" s="126">
        <f>H113-I113</f>
        <v>800</v>
      </c>
      <c r="H113" s="127">
        <v>800</v>
      </c>
      <c r="I113" s="127">
        <v>0</v>
      </c>
      <c r="J113" s="128"/>
      <c r="P113" s="37"/>
    </row>
    <row r="114" spans="1:16" s="38" customFormat="1" ht="35.25" customHeight="1">
      <c r="A114" s="119" t="s">
        <v>87</v>
      </c>
      <c r="B114" s="21">
        <v>951</v>
      </c>
      <c r="C114" s="20" t="s">
        <v>22</v>
      </c>
      <c r="D114" s="20" t="s">
        <v>41</v>
      </c>
      <c r="E114" s="19" t="s">
        <v>56</v>
      </c>
      <c r="F114" s="20" t="s">
        <v>83</v>
      </c>
      <c r="G114" s="126">
        <f t="shared" si="7"/>
        <v>86.8</v>
      </c>
      <c r="H114" s="127">
        <v>187.5</v>
      </c>
      <c r="I114" s="127">
        <v>100.7</v>
      </c>
      <c r="J114" s="128">
        <f t="shared" si="5"/>
        <v>86.8</v>
      </c>
      <c r="P114" s="37"/>
    </row>
    <row r="115" spans="1:16" s="38" customFormat="1" ht="24" customHeight="1">
      <c r="A115" s="129" t="s">
        <v>42</v>
      </c>
      <c r="B115" s="18">
        <v>951</v>
      </c>
      <c r="C115" s="20" t="s">
        <v>22</v>
      </c>
      <c r="D115" s="20" t="s">
        <v>41</v>
      </c>
      <c r="E115" s="20" t="s">
        <v>43</v>
      </c>
      <c r="F115" s="20"/>
      <c r="G115" s="126">
        <f t="shared" si="7"/>
        <v>39</v>
      </c>
      <c r="H115" s="127">
        <f>H116+H120</f>
        <v>39</v>
      </c>
      <c r="I115" s="127">
        <f aca="true" t="shared" si="11" ref="H115:I118">I116</f>
        <v>0</v>
      </c>
      <c r="J115" s="128">
        <f t="shared" si="5"/>
        <v>39</v>
      </c>
      <c r="P115" s="37"/>
    </row>
    <row r="116" spans="1:16" s="38" customFormat="1" ht="26.25" customHeight="1">
      <c r="A116" s="129" t="s">
        <v>275</v>
      </c>
      <c r="B116" s="18">
        <v>951</v>
      </c>
      <c r="C116" s="20" t="s">
        <v>22</v>
      </c>
      <c r="D116" s="20" t="s">
        <v>41</v>
      </c>
      <c r="E116" s="20" t="s">
        <v>224</v>
      </c>
      <c r="F116" s="20"/>
      <c r="G116" s="126">
        <f t="shared" si="7"/>
        <v>39</v>
      </c>
      <c r="H116" s="127">
        <f t="shared" si="11"/>
        <v>39</v>
      </c>
      <c r="I116" s="127">
        <f t="shared" si="11"/>
        <v>0</v>
      </c>
      <c r="J116" s="128">
        <f t="shared" si="5"/>
        <v>39</v>
      </c>
      <c r="P116" s="37"/>
    </row>
    <row r="117" spans="1:16" s="38" customFormat="1" ht="26.25" customHeight="1">
      <c r="A117" s="129" t="s">
        <v>84</v>
      </c>
      <c r="B117" s="18">
        <v>951</v>
      </c>
      <c r="C117" s="20" t="s">
        <v>22</v>
      </c>
      <c r="D117" s="20" t="s">
        <v>41</v>
      </c>
      <c r="E117" s="20" t="s">
        <v>224</v>
      </c>
      <c r="F117" s="20" t="s">
        <v>80</v>
      </c>
      <c r="G117" s="126">
        <f t="shared" si="7"/>
        <v>39</v>
      </c>
      <c r="H117" s="127">
        <f t="shared" si="11"/>
        <v>39</v>
      </c>
      <c r="I117" s="127">
        <f t="shared" si="11"/>
        <v>0</v>
      </c>
      <c r="J117" s="128">
        <f t="shared" si="5"/>
        <v>39</v>
      </c>
      <c r="P117" s="37"/>
    </row>
    <row r="118" spans="1:16" s="38" customFormat="1" ht="26.25" customHeight="1">
      <c r="A118" s="129" t="s">
        <v>85</v>
      </c>
      <c r="B118" s="18">
        <v>951</v>
      </c>
      <c r="C118" s="20" t="s">
        <v>22</v>
      </c>
      <c r="D118" s="20" t="s">
        <v>41</v>
      </c>
      <c r="E118" s="20" t="s">
        <v>224</v>
      </c>
      <c r="F118" s="20" t="s">
        <v>81</v>
      </c>
      <c r="G118" s="126">
        <f t="shared" si="7"/>
        <v>39</v>
      </c>
      <c r="H118" s="127">
        <f t="shared" si="11"/>
        <v>39</v>
      </c>
      <c r="I118" s="127">
        <f t="shared" si="11"/>
        <v>0</v>
      </c>
      <c r="J118" s="128">
        <f t="shared" si="5"/>
        <v>39</v>
      </c>
      <c r="P118" s="37"/>
    </row>
    <row r="119" spans="1:16" s="38" customFormat="1" ht="26.25" customHeight="1">
      <c r="A119" s="119" t="s">
        <v>87</v>
      </c>
      <c r="B119" s="18">
        <v>951</v>
      </c>
      <c r="C119" s="20" t="s">
        <v>22</v>
      </c>
      <c r="D119" s="20" t="s">
        <v>41</v>
      </c>
      <c r="E119" s="20" t="s">
        <v>224</v>
      </c>
      <c r="F119" s="20" t="s">
        <v>83</v>
      </c>
      <c r="G119" s="126">
        <f t="shared" si="7"/>
        <v>39</v>
      </c>
      <c r="H119" s="127">
        <v>39</v>
      </c>
      <c r="I119" s="127">
        <v>0</v>
      </c>
      <c r="J119" s="128">
        <f t="shared" si="5"/>
        <v>39</v>
      </c>
      <c r="P119" s="37"/>
    </row>
    <row r="120" spans="1:16" s="38" customFormat="1" ht="26.25" customHeight="1" hidden="1">
      <c r="A120" s="119" t="s">
        <v>256</v>
      </c>
      <c r="B120" s="18">
        <v>951</v>
      </c>
      <c r="C120" s="19" t="s">
        <v>22</v>
      </c>
      <c r="D120" s="19" t="s">
        <v>41</v>
      </c>
      <c r="E120" s="19" t="s">
        <v>224</v>
      </c>
      <c r="F120" s="19"/>
      <c r="G120" s="126">
        <f t="shared" si="7"/>
        <v>0</v>
      </c>
      <c r="H120" s="127">
        <f>H121</f>
        <v>0</v>
      </c>
      <c r="I120" s="127"/>
      <c r="J120" s="128"/>
      <c r="P120" s="37"/>
    </row>
    <row r="121" spans="1:16" s="38" customFormat="1" ht="26.25" customHeight="1" hidden="1">
      <c r="A121" s="129" t="s">
        <v>257</v>
      </c>
      <c r="B121" s="18">
        <v>951</v>
      </c>
      <c r="C121" s="19" t="s">
        <v>22</v>
      </c>
      <c r="D121" s="19" t="s">
        <v>41</v>
      </c>
      <c r="E121" s="19" t="s">
        <v>224</v>
      </c>
      <c r="F121" s="19" t="s">
        <v>80</v>
      </c>
      <c r="G121" s="126">
        <f t="shared" si="7"/>
        <v>0</v>
      </c>
      <c r="H121" s="127">
        <f>H122</f>
        <v>0</v>
      </c>
      <c r="I121" s="127"/>
      <c r="J121" s="128"/>
      <c r="P121" s="37"/>
    </row>
    <row r="122" spans="1:16" s="38" customFormat="1" ht="26.25" customHeight="1" hidden="1">
      <c r="A122" s="129" t="s">
        <v>85</v>
      </c>
      <c r="B122" s="18">
        <v>951</v>
      </c>
      <c r="C122" s="19" t="s">
        <v>22</v>
      </c>
      <c r="D122" s="19" t="s">
        <v>41</v>
      </c>
      <c r="E122" s="19" t="s">
        <v>224</v>
      </c>
      <c r="F122" s="19" t="s">
        <v>81</v>
      </c>
      <c r="G122" s="126">
        <f t="shared" si="7"/>
        <v>0</v>
      </c>
      <c r="H122" s="127">
        <f>H123</f>
        <v>0</v>
      </c>
      <c r="I122" s="127"/>
      <c r="J122" s="128"/>
      <c r="P122" s="37"/>
    </row>
    <row r="123" spans="1:16" s="38" customFormat="1" ht="26.25" customHeight="1" hidden="1">
      <c r="A123" s="119" t="s">
        <v>87</v>
      </c>
      <c r="B123" s="18">
        <v>951</v>
      </c>
      <c r="C123" s="19" t="s">
        <v>22</v>
      </c>
      <c r="D123" s="19" t="s">
        <v>41</v>
      </c>
      <c r="E123" s="19" t="s">
        <v>224</v>
      </c>
      <c r="F123" s="19" t="s">
        <v>83</v>
      </c>
      <c r="G123" s="126">
        <f t="shared" si="7"/>
        <v>0</v>
      </c>
      <c r="H123" s="11">
        <v>0</v>
      </c>
      <c r="I123" s="127"/>
      <c r="J123" s="128"/>
      <c r="P123" s="37"/>
    </row>
    <row r="124" spans="1:16" ht="13.5" customHeight="1">
      <c r="A124" s="129" t="s">
        <v>47</v>
      </c>
      <c r="B124" s="20" t="s">
        <v>67</v>
      </c>
      <c r="C124" s="20" t="s">
        <v>48</v>
      </c>
      <c r="D124" s="20" t="s">
        <v>9</v>
      </c>
      <c r="E124" s="20" t="s">
        <v>9</v>
      </c>
      <c r="F124" s="20" t="s">
        <v>9</v>
      </c>
      <c r="G124" s="126">
        <f t="shared" si="7"/>
        <v>194.4000000000001</v>
      </c>
      <c r="H124" s="127">
        <f>H142+H125</f>
        <v>1007.2</v>
      </c>
      <c r="I124" s="127">
        <f>I142+I125</f>
        <v>812.8</v>
      </c>
      <c r="J124" s="128">
        <f aca="true" t="shared" si="12" ref="J124:J130">H124-I124</f>
        <v>194.4000000000001</v>
      </c>
      <c r="P124" s="5"/>
    </row>
    <row r="125" spans="1:16" ht="13.5" customHeight="1">
      <c r="A125" s="130" t="s">
        <v>53</v>
      </c>
      <c r="B125" s="20" t="s">
        <v>67</v>
      </c>
      <c r="C125" s="20" t="s">
        <v>50</v>
      </c>
      <c r="D125" s="20" t="s">
        <v>10</v>
      </c>
      <c r="E125" s="20"/>
      <c r="F125" s="20"/>
      <c r="G125" s="126">
        <f t="shared" si="7"/>
        <v>228.3</v>
      </c>
      <c r="H125" s="127">
        <f>H126+H137</f>
        <v>523.6</v>
      </c>
      <c r="I125" s="127">
        <f>I126+I137</f>
        <v>295.3</v>
      </c>
      <c r="J125" s="128">
        <f t="shared" si="12"/>
        <v>228.3</v>
      </c>
      <c r="P125" s="5"/>
    </row>
    <row r="126" spans="1:16" s="38" customFormat="1" ht="15" customHeight="1">
      <c r="A126" s="22" t="s">
        <v>42</v>
      </c>
      <c r="B126" s="19" t="s">
        <v>67</v>
      </c>
      <c r="C126" s="20" t="s">
        <v>50</v>
      </c>
      <c r="D126" s="20" t="s">
        <v>10</v>
      </c>
      <c r="E126" s="20" t="s">
        <v>43</v>
      </c>
      <c r="F126" s="20"/>
      <c r="G126" s="126">
        <f t="shared" si="7"/>
        <v>401.70000000000005</v>
      </c>
      <c r="H126" s="127">
        <f>H127+H141</f>
        <v>401.70000000000005</v>
      </c>
      <c r="I126" s="127">
        <f>I130+I127</f>
        <v>0</v>
      </c>
      <c r="J126" s="128">
        <f t="shared" si="12"/>
        <v>401.70000000000005</v>
      </c>
      <c r="P126" s="37"/>
    </row>
    <row r="127" spans="1:16" s="38" customFormat="1" ht="15" customHeight="1">
      <c r="A127" s="22" t="s">
        <v>216</v>
      </c>
      <c r="B127" s="21">
        <v>951</v>
      </c>
      <c r="C127" s="20" t="s">
        <v>50</v>
      </c>
      <c r="D127" s="20" t="s">
        <v>10</v>
      </c>
      <c r="E127" s="20" t="s">
        <v>217</v>
      </c>
      <c r="F127" s="20"/>
      <c r="G127" s="126">
        <f t="shared" si="7"/>
        <v>401.70000000000005</v>
      </c>
      <c r="H127" s="127">
        <f>H128</f>
        <v>401.70000000000005</v>
      </c>
      <c r="I127" s="127">
        <f>I128</f>
        <v>0</v>
      </c>
      <c r="J127" s="128">
        <f t="shared" si="12"/>
        <v>401.70000000000005</v>
      </c>
      <c r="P127" s="37"/>
    </row>
    <row r="128" spans="1:16" s="38" customFormat="1" ht="15" customHeight="1">
      <c r="A128" s="99" t="s">
        <v>84</v>
      </c>
      <c r="B128" s="21">
        <v>951</v>
      </c>
      <c r="C128" s="98" t="s">
        <v>50</v>
      </c>
      <c r="D128" s="98" t="s">
        <v>10</v>
      </c>
      <c r="E128" s="19" t="s">
        <v>217</v>
      </c>
      <c r="F128" s="98" t="s">
        <v>80</v>
      </c>
      <c r="G128" s="126">
        <f t="shared" si="7"/>
        <v>401.70000000000005</v>
      </c>
      <c r="H128" s="120">
        <f>H129</f>
        <v>401.70000000000005</v>
      </c>
      <c r="I128" s="127">
        <f>I129</f>
        <v>0</v>
      </c>
      <c r="J128" s="128">
        <f t="shared" si="12"/>
        <v>401.70000000000005</v>
      </c>
      <c r="P128" s="37"/>
    </row>
    <row r="129" spans="1:16" s="38" customFormat="1" ht="15" customHeight="1">
      <c r="A129" s="99" t="s">
        <v>85</v>
      </c>
      <c r="B129" s="18">
        <v>951</v>
      </c>
      <c r="C129" s="98" t="s">
        <v>50</v>
      </c>
      <c r="D129" s="98" t="s">
        <v>10</v>
      </c>
      <c r="E129" s="19" t="s">
        <v>217</v>
      </c>
      <c r="F129" s="2" t="s">
        <v>81</v>
      </c>
      <c r="G129" s="126">
        <f t="shared" si="7"/>
        <v>401.70000000000005</v>
      </c>
      <c r="H129" s="120">
        <f>H130+H131</f>
        <v>401.70000000000005</v>
      </c>
      <c r="I129" s="127">
        <v>0</v>
      </c>
      <c r="J129" s="128">
        <f t="shared" si="12"/>
        <v>401.70000000000005</v>
      </c>
      <c r="P129" s="37"/>
    </row>
    <row r="130" spans="1:16" s="38" customFormat="1" ht="42" customHeight="1">
      <c r="A130" s="15" t="s">
        <v>129</v>
      </c>
      <c r="B130" s="20" t="s">
        <v>67</v>
      </c>
      <c r="C130" s="98" t="s">
        <v>50</v>
      </c>
      <c r="D130" s="98" t="s">
        <v>10</v>
      </c>
      <c r="E130" s="19" t="s">
        <v>217</v>
      </c>
      <c r="F130" s="2" t="s">
        <v>121</v>
      </c>
      <c r="G130" s="126">
        <f t="shared" si="7"/>
        <v>222.4</v>
      </c>
      <c r="H130" s="120">
        <v>222.4</v>
      </c>
      <c r="I130" s="127">
        <f>I131</f>
        <v>0</v>
      </c>
      <c r="J130" s="128">
        <f t="shared" si="12"/>
        <v>222.4</v>
      </c>
      <c r="P130" s="37"/>
    </row>
    <row r="131" spans="1:16" s="38" customFormat="1" ht="34.5" customHeight="1">
      <c r="A131" s="65" t="s">
        <v>87</v>
      </c>
      <c r="B131" s="20" t="s">
        <v>67</v>
      </c>
      <c r="C131" s="98" t="s">
        <v>50</v>
      </c>
      <c r="D131" s="98" t="s">
        <v>10</v>
      </c>
      <c r="E131" s="19" t="s">
        <v>217</v>
      </c>
      <c r="F131" s="117" t="s">
        <v>83</v>
      </c>
      <c r="G131" s="126">
        <f t="shared" si="7"/>
        <v>179.3</v>
      </c>
      <c r="H131" s="120">
        <v>179.3</v>
      </c>
      <c r="I131" s="127">
        <f>I132</f>
        <v>0</v>
      </c>
      <c r="J131" s="128">
        <f>H131-I131</f>
        <v>179.3</v>
      </c>
      <c r="P131" s="37"/>
    </row>
    <row r="132" spans="1:16" ht="27.75" customHeight="1" hidden="1">
      <c r="A132" s="129" t="s">
        <v>85</v>
      </c>
      <c r="B132" s="20" t="s">
        <v>67</v>
      </c>
      <c r="C132" s="20" t="s">
        <v>50</v>
      </c>
      <c r="D132" s="20" t="s">
        <v>10</v>
      </c>
      <c r="E132" s="20" t="s">
        <v>132</v>
      </c>
      <c r="F132" s="20" t="s">
        <v>81</v>
      </c>
      <c r="G132" s="126">
        <f t="shared" si="7"/>
        <v>2837.7</v>
      </c>
      <c r="H132" s="127">
        <f>H133</f>
        <v>2837.7</v>
      </c>
      <c r="I132" s="127">
        <f>I133</f>
        <v>0</v>
      </c>
      <c r="J132" s="128">
        <f t="shared" si="5"/>
        <v>2837.7</v>
      </c>
      <c r="P132" s="5"/>
    </row>
    <row r="133" spans="1:17" ht="30" customHeight="1" hidden="1">
      <c r="A133" s="119" t="s">
        <v>87</v>
      </c>
      <c r="B133" s="20" t="s">
        <v>67</v>
      </c>
      <c r="C133" s="19" t="s">
        <v>50</v>
      </c>
      <c r="D133" s="19" t="s">
        <v>10</v>
      </c>
      <c r="E133" s="19" t="s">
        <v>132</v>
      </c>
      <c r="F133" s="19" t="s">
        <v>83</v>
      </c>
      <c r="G133" s="126">
        <f t="shared" si="7"/>
        <v>2837.7</v>
      </c>
      <c r="H133" s="120">
        <v>2837.7</v>
      </c>
      <c r="I133" s="120">
        <v>0</v>
      </c>
      <c r="J133" s="128">
        <f t="shared" si="5"/>
        <v>2837.7</v>
      </c>
      <c r="K133" s="5"/>
      <c r="L133" s="5"/>
      <c r="M133" s="5"/>
      <c r="N133" s="5"/>
      <c r="O133" s="5"/>
      <c r="P133" s="5"/>
      <c r="Q133" s="38"/>
    </row>
    <row r="134" spans="1:17" ht="30" customHeight="1" hidden="1">
      <c r="A134" s="119" t="s">
        <v>57</v>
      </c>
      <c r="B134" s="20" t="s">
        <v>67</v>
      </c>
      <c r="C134" s="19" t="s">
        <v>50</v>
      </c>
      <c r="D134" s="19" t="s">
        <v>10</v>
      </c>
      <c r="E134" s="19" t="s">
        <v>132</v>
      </c>
      <c r="F134" s="19" t="s">
        <v>123</v>
      </c>
      <c r="G134" s="126">
        <f t="shared" si="7"/>
        <v>0</v>
      </c>
      <c r="H134" s="120">
        <f>H135</f>
        <v>0</v>
      </c>
      <c r="I134" s="120">
        <v>0</v>
      </c>
      <c r="J134" s="128">
        <f t="shared" si="5"/>
        <v>0</v>
      </c>
      <c r="K134" s="5"/>
      <c r="L134" s="5"/>
      <c r="M134" s="5"/>
      <c r="N134" s="5"/>
      <c r="O134" s="5"/>
      <c r="P134" s="5"/>
      <c r="Q134" s="38"/>
    </row>
    <row r="135" spans="1:17" ht="30" customHeight="1" hidden="1">
      <c r="A135" s="119" t="s">
        <v>258</v>
      </c>
      <c r="B135" s="20" t="s">
        <v>67</v>
      </c>
      <c r="C135" s="19" t="s">
        <v>50</v>
      </c>
      <c r="D135" s="19" t="s">
        <v>10</v>
      </c>
      <c r="E135" s="19" t="s">
        <v>132</v>
      </c>
      <c r="F135" s="19" t="s">
        <v>259</v>
      </c>
      <c r="G135" s="126">
        <f t="shared" si="7"/>
        <v>0</v>
      </c>
      <c r="H135" s="120">
        <f>H136</f>
        <v>0</v>
      </c>
      <c r="I135" s="120">
        <v>0</v>
      </c>
      <c r="J135" s="128">
        <f t="shared" si="5"/>
        <v>0</v>
      </c>
      <c r="K135" s="5"/>
      <c r="L135" s="5"/>
      <c r="M135" s="5"/>
      <c r="N135" s="5"/>
      <c r="O135" s="5"/>
      <c r="P135" s="5"/>
      <c r="Q135" s="38"/>
    </row>
    <row r="136" spans="1:17" ht="37.5" customHeight="1" hidden="1">
      <c r="A136" s="119" t="s">
        <v>260</v>
      </c>
      <c r="B136" s="20" t="s">
        <v>67</v>
      </c>
      <c r="C136" s="19" t="s">
        <v>50</v>
      </c>
      <c r="D136" s="19" t="s">
        <v>10</v>
      </c>
      <c r="E136" s="19" t="s">
        <v>132</v>
      </c>
      <c r="F136" s="19" t="s">
        <v>261</v>
      </c>
      <c r="G136" s="126">
        <f t="shared" si="7"/>
        <v>0</v>
      </c>
      <c r="H136" s="139">
        <v>0</v>
      </c>
      <c r="I136" s="120">
        <v>0</v>
      </c>
      <c r="J136" s="128">
        <f t="shared" si="5"/>
        <v>0</v>
      </c>
      <c r="K136" s="5"/>
      <c r="L136" s="5"/>
      <c r="M136" s="5"/>
      <c r="N136" s="5"/>
      <c r="O136" s="5"/>
      <c r="P136" s="5"/>
      <c r="Q136" s="38"/>
    </row>
    <row r="137" spans="1:16" ht="36" customHeight="1">
      <c r="A137" s="22" t="s">
        <v>202</v>
      </c>
      <c r="B137" s="21">
        <v>951</v>
      </c>
      <c r="C137" s="20" t="s">
        <v>50</v>
      </c>
      <c r="D137" s="20" t="s">
        <v>10</v>
      </c>
      <c r="E137" s="20" t="s">
        <v>44</v>
      </c>
      <c r="F137" s="20"/>
      <c r="G137" s="126">
        <f t="shared" si="7"/>
        <v>-173.4</v>
      </c>
      <c r="H137" s="127">
        <f aca="true" t="shared" si="13" ref="H137:I139">H138</f>
        <v>121.9</v>
      </c>
      <c r="I137" s="127">
        <f t="shared" si="13"/>
        <v>295.3</v>
      </c>
      <c r="J137" s="128">
        <f t="shared" si="5"/>
        <v>-173.4</v>
      </c>
      <c r="K137" s="5"/>
      <c r="L137" s="5"/>
      <c r="M137" s="5"/>
      <c r="N137" s="5"/>
      <c r="O137" s="5"/>
      <c r="P137" s="5"/>
    </row>
    <row r="138" spans="1:16" ht="46.5" customHeight="1">
      <c r="A138" s="129" t="s">
        <v>84</v>
      </c>
      <c r="B138" s="18">
        <v>951</v>
      </c>
      <c r="C138" s="20" t="s">
        <v>50</v>
      </c>
      <c r="D138" s="20" t="s">
        <v>10</v>
      </c>
      <c r="E138" s="20" t="s">
        <v>44</v>
      </c>
      <c r="F138" s="20" t="s">
        <v>80</v>
      </c>
      <c r="G138" s="126">
        <f t="shared" si="7"/>
        <v>-173.4</v>
      </c>
      <c r="H138" s="127">
        <f t="shared" si="13"/>
        <v>121.9</v>
      </c>
      <c r="I138" s="127">
        <f t="shared" si="13"/>
        <v>295.3</v>
      </c>
      <c r="J138" s="128">
        <f t="shared" si="5"/>
        <v>-173.4</v>
      </c>
      <c r="K138" s="5"/>
      <c r="L138" s="5"/>
      <c r="M138" s="5"/>
      <c r="N138" s="5"/>
      <c r="O138" s="5"/>
      <c r="P138" s="5"/>
    </row>
    <row r="139" spans="1:16" ht="31.5" customHeight="1">
      <c r="A139" s="129" t="s">
        <v>85</v>
      </c>
      <c r="B139" s="21">
        <v>951</v>
      </c>
      <c r="C139" s="20" t="s">
        <v>50</v>
      </c>
      <c r="D139" s="20" t="s">
        <v>10</v>
      </c>
      <c r="E139" s="20" t="s">
        <v>44</v>
      </c>
      <c r="F139" s="20" t="s">
        <v>81</v>
      </c>
      <c r="G139" s="126">
        <f t="shared" si="7"/>
        <v>-173.4</v>
      </c>
      <c r="H139" s="127">
        <f t="shared" si="13"/>
        <v>121.9</v>
      </c>
      <c r="I139" s="127">
        <f t="shared" si="13"/>
        <v>295.3</v>
      </c>
      <c r="J139" s="128">
        <f t="shared" si="5"/>
        <v>-173.4</v>
      </c>
      <c r="K139" s="5"/>
      <c r="L139" s="5"/>
      <c r="M139" s="5"/>
      <c r="N139" s="5"/>
      <c r="O139" s="5"/>
      <c r="P139" s="5"/>
    </row>
    <row r="140" spans="1:16" ht="29.25" customHeight="1">
      <c r="A140" s="119" t="s">
        <v>87</v>
      </c>
      <c r="B140" s="21">
        <v>951</v>
      </c>
      <c r="C140" s="19" t="s">
        <v>50</v>
      </c>
      <c r="D140" s="19" t="s">
        <v>10</v>
      </c>
      <c r="E140" s="19" t="s">
        <v>44</v>
      </c>
      <c r="F140" s="19" t="s">
        <v>83</v>
      </c>
      <c r="G140" s="126">
        <f t="shared" si="7"/>
        <v>-173.4</v>
      </c>
      <c r="H140" s="120">
        <v>121.9</v>
      </c>
      <c r="I140" s="120">
        <v>295.3</v>
      </c>
      <c r="J140" s="128">
        <f t="shared" si="5"/>
        <v>-173.4</v>
      </c>
      <c r="K140" s="37"/>
      <c r="L140" s="5"/>
      <c r="M140" s="5"/>
      <c r="N140" s="5"/>
      <c r="O140" s="5"/>
      <c r="P140" s="5"/>
    </row>
    <row r="141" spans="1:16" s="38" customFormat="1" ht="0.75" customHeight="1">
      <c r="A141" s="119" t="s">
        <v>87</v>
      </c>
      <c r="B141" s="21">
        <v>951</v>
      </c>
      <c r="C141" s="19" t="s">
        <v>50</v>
      </c>
      <c r="D141" s="19" t="s">
        <v>10</v>
      </c>
      <c r="E141" s="19" t="s">
        <v>44</v>
      </c>
      <c r="F141" s="19" t="s">
        <v>83</v>
      </c>
      <c r="G141" s="126">
        <f t="shared" si="7"/>
        <v>0</v>
      </c>
      <c r="H141" s="120">
        <v>0</v>
      </c>
      <c r="I141" s="120">
        <v>0</v>
      </c>
      <c r="J141" s="128">
        <f t="shared" si="5"/>
        <v>0</v>
      </c>
      <c r="K141" s="37"/>
      <c r="L141" s="37"/>
      <c r="M141" s="37"/>
      <c r="N141" s="37"/>
      <c r="O141" s="37"/>
      <c r="P141" s="37"/>
    </row>
    <row r="142" spans="1:16" s="38" customFormat="1" ht="15" customHeight="1">
      <c r="A142" s="130" t="s">
        <v>54</v>
      </c>
      <c r="B142" s="21">
        <v>951</v>
      </c>
      <c r="C142" s="20" t="s">
        <v>50</v>
      </c>
      <c r="D142" s="20" t="s">
        <v>16</v>
      </c>
      <c r="E142" s="20"/>
      <c r="F142" s="20"/>
      <c r="G142" s="126">
        <f t="shared" si="7"/>
        <v>-33.89999999999998</v>
      </c>
      <c r="H142" s="127">
        <f>H143</f>
        <v>483.6</v>
      </c>
      <c r="I142" s="127">
        <f>I143</f>
        <v>517.5</v>
      </c>
      <c r="J142" s="128">
        <f t="shared" si="5"/>
        <v>-33.89999999999998</v>
      </c>
      <c r="K142" s="37"/>
      <c r="L142" s="37"/>
      <c r="M142" s="37"/>
      <c r="N142" s="37"/>
      <c r="O142" s="37"/>
      <c r="P142" s="37"/>
    </row>
    <row r="143" spans="1:16" s="38" customFormat="1" ht="19.5" customHeight="1">
      <c r="A143" s="129" t="s">
        <v>42</v>
      </c>
      <c r="B143" s="21">
        <v>951</v>
      </c>
      <c r="C143" s="20" t="s">
        <v>50</v>
      </c>
      <c r="D143" s="20" t="s">
        <v>16</v>
      </c>
      <c r="E143" s="20" t="s">
        <v>43</v>
      </c>
      <c r="F143" s="20"/>
      <c r="G143" s="126">
        <f t="shared" si="7"/>
        <v>-33.89999999999998</v>
      </c>
      <c r="H143" s="127">
        <f>H144+H149</f>
        <v>483.6</v>
      </c>
      <c r="I143" s="127">
        <f>I144+I149</f>
        <v>517.5</v>
      </c>
      <c r="J143" s="128">
        <f t="shared" si="5"/>
        <v>-33.89999999999998</v>
      </c>
      <c r="K143" s="37"/>
      <c r="L143" s="37"/>
      <c r="M143" s="37"/>
      <c r="N143" s="37"/>
      <c r="O143" s="37"/>
      <c r="P143" s="37"/>
    </row>
    <row r="144" spans="1:16" ht="38.25" customHeight="1">
      <c r="A144" s="129" t="s">
        <v>203</v>
      </c>
      <c r="B144" s="18">
        <v>951</v>
      </c>
      <c r="C144" s="20" t="s">
        <v>50</v>
      </c>
      <c r="D144" s="20" t="s">
        <v>16</v>
      </c>
      <c r="E144" s="20" t="s">
        <v>59</v>
      </c>
      <c r="F144" s="20"/>
      <c r="G144" s="126">
        <f t="shared" si="7"/>
        <v>-65.89999999999998</v>
      </c>
      <c r="H144" s="127">
        <f>H146</f>
        <v>356.6</v>
      </c>
      <c r="I144" s="127">
        <f>I146</f>
        <v>422.5</v>
      </c>
      <c r="J144" s="128">
        <f t="shared" si="5"/>
        <v>-65.89999999999998</v>
      </c>
      <c r="K144" s="5"/>
      <c r="L144" s="5"/>
      <c r="M144" s="5"/>
      <c r="N144" s="5"/>
      <c r="O144" s="5"/>
      <c r="P144" s="5"/>
    </row>
    <row r="145" spans="1:16" s="38" customFormat="1" ht="27.75" customHeight="1">
      <c r="A145" s="129" t="s">
        <v>175</v>
      </c>
      <c r="B145" s="21">
        <v>951</v>
      </c>
      <c r="C145" s="20" t="s">
        <v>50</v>
      </c>
      <c r="D145" s="20" t="s">
        <v>16</v>
      </c>
      <c r="E145" s="20" t="s">
        <v>176</v>
      </c>
      <c r="F145" s="20"/>
      <c r="G145" s="126"/>
      <c r="H145" s="127"/>
      <c r="I145" s="127"/>
      <c r="J145" s="128"/>
      <c r="K145" s="37"/>
      <c r="L145" s="37"/>
      <c r="M145" s="37"/>
      <c r="N145" s="37"/>
      <c r="O145" s="37"/>
      <c r="P145" s="37"/>
    </row>
    <row r="146" spans="1:16" s="38" customFormat="1" ht="30" customHeight="1">
      <c r="A146" s="129" t="s">
        <v>84</v>
      </c>
      <c r="B146" s="21">
        <v>951</v>
      </c>
      <c r="C146" s="20" t="s">
        <v>50</v>
      </c>
      <c r="D146" s="20" t="s">
        <v>16</v>
      </c>
      <c r="E146" s="20" t="s">
        <v>176</v>
      </c>
      <c r="F146" s="20" t="s">
        <v>80</v>
      </c>
      <c r="G146" s="126">
        <f t="shared" si="7"/>
        <v>-65.89999999999998</v>
      </c>
      <c r="H146" s="127">
        <f>H147</f>
        <v>356.6</v>
      </c>
      <c r="I146" s="127">
        <f>I147</f>
        <v>422.5</v>
      </c>
      <c r="J146" s="128">
        <f aca="true" t="shared" si="14" ref="J146:J157">H146-I146</f>
        <v>-65.89999999999998</v>
      </c>
      <c r="K146" s="37"/>
      <c r="L146" s="37"/>
      <c r="M146" s="37"/>
      <c r="N146" s="37"/>
      <c r="O146" s="37"/>
      <c r="P146" s="37"/>
    </row>
    <row r="147" spans="1:16" s="38" customFormat="1" ht="30.75" customHeight="1">
      <c r="A147" s="129" t="s">
        <v>85</v>
      </c>
      <c r="B147" s="21">
        <v>951</v>
      </c>
      <c r="C147" s="20" t="s">
        <v>50</v>
      </c>
      <c r="D147" s="20" t="s">
        <v>16</v>
      </c>
      <c r="E147" s="20" t="s">
        <v>176</v>
      </c>
      <c r="F147" s="20" t="s">
        <v>81</v>
      </c>
      <c r="G147" s="126">
        <f t="shared" si="7"/>
        <v>-65.89999999999998</v>
      </c>
      <c r="H147" s="127">
        <f>H148</f>
        <v>356.6</v>
      </c>
      <c r="I147" s="127">
        <f>I148</f>
        <v>422.5</v>
      </c>
      <c r="J147" s="128">
        <f t="shared" si="14"/>
        <v>-65.89999999999998</v>
      </c>
      <c r="K147" s="37"/>
      <c r="L147" s="37"/>
      <c r="M147" s="37"/>
      <c r="N147" s="37"/>
      <c r="O147" s="37"/>
      <c r="P147" s="37"/>
    </row>
    <row r="148" spans="1:16" s="38" customFormat="1" ht="43.5" customHeight="1">
      <c r="A148" s="119" t="s">
        <v>87</v>
      </c>
      <c r="B148" s="21">
        <v>951</v>
      </c>
      <c r="C148" s="19" t="s">
        <v>50</v>
      </c>
      <c r="D148" s="19" t="s">
        <v>16</v>
      </c>
      <c r="E148" s="19" t="s">
        <v>176</v>
      </c>
      <c r="F148" s="19" t="s">
        <v>83</v>
      </c>
      <c r="G148" s="126">
        <f t="shared" si="7"/>
        <v>-65.89999999999998</v>
      </c>
      <c r="H148" s="120">
        <v>356.6</v>
      </c>
      <c r="I148" s="120">
        <v>422.5</v>
      </c>
      <c r="J148" s="128">
        <f t="shared" si="14"/>
        <v>-65.89999999999998</v>
      </c>
      <c r="K148" s="37"/>
      <c r="L148" s="37"/>
      <c r="M148" s="37"/>
      <c r="N148" s="37"/>
      <c r="O148" s="37"/>
      <c r="P148" s="37"/>
    </row>
    <row r="149" spans="1:16" ht="17.25" customHeight="1">
      <c r="A149" s="129" t="s">
        <v>277</v>
      </c>
      <c r="B149" s="21">
        <v>951</v>
      </c>
      <c r="C149" s="20" t="s">
        <v>50</v>
      </c>
      <c r="D149" s="20" t="s">
        <v>16</v>
      </c>
      <c r="E149" s="20" t="s">
        <v>158</v>
      </c>
      <c r="F149" s="20"/>
      <c r="G149" s="126">
        <f t="shared" si="7"/>
        <v>32</v>
      </c>
      <c r="H149" s="127">
        <f>H150+H154+H158+H165</f>
        <v>127</v>
      </c>
      <c r="I149" s="127">
        <f>I150+I154+I158+I165</f>
        <v>95</v>
      </c>
      <c r="J149" s="128">
        <f t="shared" si="14"/>
        <v>32</v>
      </c>
      <c r="K149" s="5"/>
      <c r="L149" s="5"/>
      <c r="M149" s="5"/>
      <c r="N149" s="5"/>
      <c r="O149" s="5"/>
      <c r="P149" s="5"/>
    </row>
    <row r="150" spans="1:16" ht="30.75" customHeight="1">
      <c r="A150" s="129" t="s">
        <v>179</v>
      </c>
      <c r="B150" s="21">
        <v>951</v>
      </c>
      <c r="C150" s="20" t="s">
        <v>50</v>
      </c>
      <c r="D150" s="20" t="s">
        <v>16</v>
      </c>
      <c r="E150" s="20" t="s">
        <v>177</v>
      </c>
      <c r="F150" s="20"/>
      <c r="G150" s="126">
        <f t="shared" si="7"/>
        <v>-0.6000000000000014</v>
      </c>
      <c r="H150" s="127">
        <f aca="true" t="shared" si="15" ref="H150:I152">H151</f>
        <v>24.4</v>
      </c>
      <c r="I150" s="127">
        <f t="shared" si="15"/>
        <v>25</v>
      </c>
      <c r="J150" s="128">
        <f t="shared" si="14"/>
        <v>-0.6000000000000014</v>
      </c>
      <c r="K150" s="5"/>
      <c r="L150" s="5"/>
      <c r="M150" s="5"/>
      <c r="N150" s="5"/>
      <c r="O150" s="5"/>
      <c r="P150" s="5"/>
    </row>
    <row r="151" spans="1:16" ht="28.5" customHeight="1">
      <c r="A151" s="129" t="s">
        <v>84</v>
      </c>
      <c r="B151" s="18">
        <v>951</v>
      </c>
      <c r="C151" s="20" t="s">
        <v>50</v>
      </c>
      <c r="D151" s="20" t="s">
        <v>16</v>
      </c>
      <c r="E151" s="20" t="s">
        <v>177</v>
      </c>
      <c r="F151" s="20" t="s">
        <v>80</v>
      </c>
      <c r="G151" s="126">
        <f t="shared" si="7"/>
        <v>-0.6000000000000014</v>
      </c>
      <c r="H151" s="127">
        <f t="shared" si="15"/>
        <v>24.4</v>
      </c>
      <c r="I151" s="127">
        <f t="shared" si="15"/>
        <v>25</v>
      </c>
      <c r="J151" s="128">
        <f t="shared" si="14"/>
        <v>-0.6000000000000014</v>
      </c>
      <c r="K151" s="5"/>
      <c r="L151" s="5"/>
      <c r="M151" s="5"/>
      <c r="N151" s="5"/>
      <c r="O151" s="5"/>
      <c r="P151" s="5"/>
    </row>
    <row r="152" spans="1:16" ht="32.25" customHeight="1">
      <c r="A152" s="129" t="s">
        <v>85</v>
      </c>
      <c r="B152" s="21">
        <v>951</v>
      </c>
      <c r="C152" s="20" t="s">
        <v>50</v>
      </c>
      <c r="D152" s="20" t="s">
        <v>16</v>
      </c>
      <c r="E152" s="20" t="s">
        <v>177</v>
      </c>
      <c r="F152" s="20" t="s">
        <v>81</v>
      </c>
      <c r="G152" s="126">
        <f t="shared" si="7"/>
        <v>-0.6000000000000014</v>
      </c>
      <c r="H152" s="127">
        <f t="shared" si="15"/>
        <v>24.4</v>
      </c>
      <c r="I152" s="127">
        <f t="shared" si="15"/>
        <v>25</v>
      </c>
      <c r="J152" s="128">
        <f t="shared" si="14"/>
        <v>-0.6000000000000014</v>
      </c>
      <c r="K152" s="5"/>
      <c r="L152" s="5"/>
      <c r="M152" s="5"/>
      <c r="N152" s="5"/>
      <c r="O152" s="5"/>
      <c r="P152" s="5"/>
    </row>
    <row r="153" spans="1:16" ht="17.25" customHeight="1">
      <c r="A153" s="119" t="s">
        <v>87</v>
      </c>
      <c r="B153" s="21">
        <v>951</v>
      </c>
      <c r="C153" s="19" t="s">
        <v>50</v>
      </c>
      <c r="D153" s="19" t="s">
        <v>16</v>
      </c>
      <c r="E153" s="19" t="s">
        <v>177</v>
      </c>
      <c r="F153" s="19" t="s">
        <v>83</v>
      </c>
      <c r="G153" s="126">
        <f t="shared" si="7"/>
        <v>-0.6000000000000014</v>
      </c>
      <c r="H153" s="120">
        <v>24.4</v>
      </c>
      <c r="I153" s="120">
        <v>25</v>
      </c>
      <c r="J153" s="128">
        <f t="shared" si="14"/>
        <v>-0.6000000000000014</v>
      </c>
      <c r="K153" s="5"/>
      <c r="L153" s="5"/>
      <c r="M153" s="5"/>
      <c r="N153" s="5"/>
      <c r="O153" s="5"/>
      <c r="P153" s="5"/>
    </row>
    <row r="154" spans="1:16" ht="33" customHeight="1">
      <c r="A154" s="129" t="s">
        <v>45</v>
      </c>
      <c r="B154" s="21">
        <v>951</v>
      </c>
      <c r="C154" s="20" t="s">
        <v>50</v>
      </c>
      <c r="D154" s="20" t="s">
        <v>16</v>
      </c>
      <c r="E154" s="20" t="s">
        <v>178</v>
      </c>
      <c r="F154" s="20"/>
      <c r="G154" s="126">
        <f t="shared" si="7"/>
        <v>32.599999999999994</v>
      </c>
      <c r="H154" s="127">
        <f aca="true" t="shared" si="16" ref="H154:I156">H155</f>
        <v>102.6</v>
      </c>
      <c r="I154" s="127">
        <f t="shared" si="16"/>
        <v>70</v>
      </c>
      <c r="J154" s="128">
        <f t="shared" si="14"/>
        <v>32.599999999999994</v>
      </c>
      <c r="K154" s="5"/>
      <c r="L154" s="5"/>
      <c r="M154" s="5"/>
      <c r="N154" s="5"/>
      <c r="O154" s="5"/>
      <c r="P154" s="5"/>
    </row>
    <row r="155" spans="1:16" ht="30.75" customHeight="1">
      <c r="A155" s="129" t="s">
        <v>84</v>
      </c>
      <c r="B155" s="21">
        <v>951</v>
      </c>
      <c r="C155" s="20" t="s">
        <v>50</v>
      </c>
      <c r="D155" s="20" t="s">
        <v>16</v>
      </c>
      <c r="E155" s="20" t="s">
        <v>178</v>
      </c>
      <c r="F155" s="20" t="s">
        <v>80</v>
      </c>
      <c r="G155" s="126">
        <f t="shared" si="7"/>
        <v>32.599999999999994</v>
      </c>
      <c r="H155" s="127">
        <f t="shared" si="16"/>
        <v>102.6</v>
      </c>
      <c r="I155" s="127">
        <f t="shared" si="16"/>
        <v>70</v>
      </c>
      <c r="J155" s="128">
        <f t="shared" si="14"/>
        <v>32.599999999999994</v>
      </c>
      <c r="K155" s="5"/>
      <c r="L155" s="5"/>
      <c r="M155" s="5"/>
      <c r="N155" s="5"/>
      <c r="O155" s="5"/>
      <c r="P155" s="5"/>
    </row>
    <row r="156" spans="1:16" ht="31.5" customHeight="1">
      <c r="A156" s="129" t="s">
        <v>85</v>
      </c>
      <c r="B156" s="18">
        <v>951</v>
      </c>
      <c r="C156" s="20" t="s">
        <v>50</v>
      </c>
      <c r="D156" s="20" t="s">
        <v>16</v>
      </c>
      <c r="E156" s="20" t="s">
        <v>178</v>
      </c>
      <c r="F156" s="20" t="s">
        <v>81</v>
      </c>
      <c r="G156" s="126">
        <f t="shared" si="7"/>
        <v>32.599999999999994</v>
      </c>
      <c r="H156" s="127">
        <f t="shared" si="16"/>
        <v>102.6</v>
      </c>
      <c r="I156" s="127">
        <f t="shared" si="16"/>
        <v>70</v>
      </c>
      <c r="J156" s="128">
        <f t="shared" si="14"/>
        <v>32.599999999999994</v>
      </c>
      <c r="K156" s="5"/>
      <c r="L156" s="5"/>
      <c r="M156" s="5"/>
      <c r="N156" s="5"/>
      <c r="O156" s="5"/>
      <c r="P156" s="5"/>
    </row>
    <row r="157" spans="1:16" ht="30" customHeight="1">
      <c r="A157" s="119" t="s">
        <v>87</v>
      </c>
      <c r="B157" s="21">
        <v>951</v>
      </c>
      <c r="C157" s="19" t="s">
        <v>50</v>
      </c>
      <c r="D157" s="19" t="s">
        <v>16</v>
      </c>
      <c r="E157" s="19" t="s">
        <v>178</v>
      </c>
      <c r="F157" s="19" t="s">
        <v>83</v>
      </c>
      <c r="G157" s="126">
        <f>H157-I157</f>
        <v>32.599999999999994</v>
      </c>
      <c r="H157" s="120">
        <v>102.6</v>
      </c>
      <c r="I157" s="120">
        <v>70</v>
      </c>
      <c r="J157" s="128">
        <f t="shared" si="14"/>
        <v>32.599999999999994</v>
      </c>
      <c r="K157" s="5"/>
      <c r="L157" s="5"/>
      <c r="M157" s="5"/>
      <c r="N157" s="5"/>
      <c r="O157" s="5"/>
      <c r="P157" s="5"/>
    </row>
    <row r="158" spans="1:16" ht="1.5" customHeight="1" hidden="1">
      <c r="A158" s="129" t="s">
        <v>84</v>
      </c>
      <c r="B158" s="18">
        <v>951</v>
      </c>
      <c r="C158" s="20" t="s">
        <v>50</v>
      </c>
      <c r="D158" s="20" t="s">
        <v>16</v>
      </c>
      <c r="E158" s="20" t="s">
        <v>262</v>
      </c>
      <c r="F158" s="20" t="s">
        <v>80</v>
      </c>
      <c r="G158" s="126">
        <f aca="true" t="shared" si="17" ref="G158:G192">H158-I158</f>
        <v>0</v>
      </c>
      <c r="H158" s="127">
        <f>H159</f>
        <v>0</v>
      </c>
      <c r="I158" s="127">
        <f>I159</f>
        <v>0</v>
      </c>
      <c r="J158" s="128">
        <f aca="true" t="shared" si="18" ref="J158:J192">H158-I158</f>
        <v>0</v>
      </c>
      <c r="K158" s="5"/>
      <c r="L158" s="5"/>
      <c r="M158" s="5"/>
      <c r="N158" s="5"/>
      <c r="O158" s="5"/>
      <c r="P158" s="5"/>
    </row>
    <row r="159" spans="1:16" ht="25.5" hidden="1">
      <c r="A159" s="129" t="s">
        <v>85</v>
      </c>
      <c r="B159" s="18">
        <v>951</v>
      </c>
      <c r="C159" s="20" t="s">
        <v>50</v>
      </c>
      <c r="D159" s="20" t="s">
        <v>16</v>
      </c>
      <c r="E159" s="20" t="s">
        <v>262</v>
      </c>
      <c r="F159" s="20" t="s">
        <v>81</v>
      </c>
      <c r="G159" s="126">
        <f t="shared" si="17"/>
        <v>0</v>
      </c>
      <c r="H159" s="127">
        <f>H160</f>
        <v>0</v>
      </c>
      <c r="I159" s="127">
        <f>I160</f>
        <v>0</v>
      </c>
      <c r="J159" s="128">
        <f t="shared" si="18"/>
        <v>0</v>
      </c>
      <c r="K159" s="5"/>
      <c r="L159" s="5"/>
      <c r="M159" s="5"/>
      <c r="N159" s="5"/>
      <c r="O159" s="5"/>
      <c r="P159" s="5"/>
    </row>
    <row r="160" spans="1:16" ht="35.25" customHeight="1" hidden="1">
      <c r="A160" s="119" t="s">
        <v>87</v>
      </c>
      <c r="B160" s="21">
        <v>951</v>
      </c>
      <c r="C160" s="19" t="s">
        <v>50</v>
      </c>
      <c r="D160" s="19" t="s">
        <v>16</v>
      </c>
      <c r="E160" s="19" t="s">
        <v>262</v>
      </c>
      <c r="F160" s="19" t="s">
        <v>83</v>
      </c>
      <c r="G160" s="126">
        <f t="shared" si="17"/>
        <v>0</v>
      </c>
      <c r="H160" s="120">
        <v>0</v>
      </c>
      <c r="I160" s="120">
        <v>0</v>
      </c>
      <c r="J160" s="128">
        <f t="shared" si="18"/>
        <v>0</v>
      </c>
      <c r="K160" s="5"/>
      <c r="L160" s="5"/>
      <c r="M160" s="5"/>
      <c r="N160" s="5"/>
      <c r="O160" s="5"/>
      <c r="P160" s="5"/>
    </row>
    <row r="161" spans="1:16" ht="21.75" customHeight="1" hidden="1">
      <c r="A161" s="129" t="s">
        <v>91</v>
      </c>
      <c r="B161" s="21">
        <v>951</v>
      </c>
      <c r="C161" s="19" t="s">
        <v>50</v>
      </c>
      <c r="D161" s="19" t="s">
        <v>16</v>
      </c>
      <c r="E161" s="19" t="s">
        <v>262</v>
      </c>
      <c r="F161" s="19" t="s">
        <v>88</v>
      </c>
      <c r="G161" s="126">
        <f t="shared" si="17"/>
        <v>0</v>
      </c>
      <c r="H161" s="120">
        <f>H162</f>
        <v>0</v>
      </c>
      <c r="I161" s="120">
        <f>I162</f>
        <v>0</v>
      </c>
      <c r="J161" s="128">
        <f t="shared" si="18"/>
        <v>0</v>
      </c>
      <c r="K161" s="5"/>
      <c r="L161" s="5"/>
      <c r="M161" s="5"/>
      <c r="N161" s="5"/>
      <c r="O161" s="5"/>
      <c r="P161" s="5"/>
    </row>
    <row r="162" spans="1:16" s="38" customFormat="1" ht="16.5" customHeight="1" hidden="1">
      <c r="A162" s="129" t="s">
        <v>92</v>
      </c>
      <c r="B162" s="21">
        <v>951</v>
      </c>
      <c r="C162" s="19" t="s">
        <v>50</v>
      </c>
      <c r="D162" s="19" t="s">
        <v>16</v>
      </c>
      <c r="E162" s="19" t="s">
        <v>262</v>
      </c>
      <c r="F162" s="19" t="s">
        <v>89</v>
      </c>
      <c r="G162" s="126">
        <f t="shared" si="17"/>
        <v>0</v>
      </c>
      <c r="H162" s="120">
        <f>H163</f>
        <v>0</v>
      </c>
      <c r="I162" s="120">
        <f>I163</f>
        <v>0</v>
      </c>
      <c r="J162" s="128">
        <f t="shared" si="18"/>
        <v>0</v>
      </c>
      <c r="K162" s="37"/>
      <c r="L162" s="37"/>
      <c r="M162" s="37"/>
      <c r="N162" s="37"/>
      <c r="O162" s="37"/>
      <c r="P162" s="37"/>
    </row>
    <row r="163" spans="1:16" s="38" customFormat="1" ht="15" customHeight="1" hidden="1">
      <c r="A163" s="119" t="s">
        <v>93</v>
      </c>
      <c r="B163" s="21">
        <v>951</v>
      </c>
      <c r="C163" s="19" t="s">
        <v>50</v>
      </c>
      <c r="D163" s="19" t="s">
        <v>16</v>
      </c>
      <c r="E163" s="19" t="s">
        <v>262</v>
      </c>
      <c r="F163" s="19" t="s">
        <v>90</v>
      </c>
      <c r="G163" s="126">
        <f t="shared" si="17"/>
        <v>0</v>
      </c>
      <c r="H163" s="120">
        <v>0</v>
      </c>
      <c r="I163" s="120">
        <v>0</v>
      </c>
      <c r="J163" s="128">
        <f t="shared" si="18"/>
        <v>0</v>
      </c>
      <c r="K163" s="37"/>
      <c r="L163" s="37"/>
      <c r="M163" s="37"/>
      <c r="N163" s="37"/>
      <c r="O163" s="37"/>
      <c r="P163" s="37"/>
    </row>
    <row r="164" spans="1:16" s="38" customFormat="1" ht="16.5" customHeight="1" hidden="1">
      <c r="A164" s="129" t="s">
        <v>263</v>
      </c>
      <c r="B164" s="18">
        <v>951</v>
      </c>
      <c r="C164" s="20" t="s">
        <v>50</v>
      </c>
      <c r="D164" s="20" t="s">
        <v>16</v>
      </c>
      <c r="E164" s="20" t="s">
        <v>264</v>
      </c>
      <c r="F164" s="20"/>
      <c r="G164" s="126">
        <f t="shared" si="17"/>
        <v>0</v>
      </c>
      <c r="H164" s="120">
        <f aca="true" t="shared" si="19" ref="H164:I166">H165</f>
        <v>0</v>
      </c>
      <c r="I164" s="120">
        <f t="shared" si="19"/>
        <v>0</v>
      </c>
      <c r="J164" s="128">
        <f t="shared" si="18"/>
        <v>0</v>
      </c>
      <c r="K164" s="37"/>
      <c r="L164" s="37"/>
      <c r="M164" s="37"/>
      <c r="N164" s="37"/>
      <c r="O164" s="37"/>
      <c r="P164" s="37"/>
    </row>
    <row r="165" spans="1:16" s="38" customFormat="1" ht="32.25" customHeight="1" hidden="1">
      <c r="A165" s="129" t="s">
        <v>84</v>
      </c>
      <c r="B165" s="21">
        <v>951</v>
      </c>
      <c r="C165" s="20" t="s">
        <v>50</v>
      </c>
      <c r="D165" s="20" t="s">
        <v>16</v>
      </c>
      <c r="E165" s="20" t="s">
        <v>264</v>
      </c>
      <c r="F165" s="20" t="s">
        <v>80</v>
      </c>
      <c r="G165" s="126">
        <f t="shared" si="17"/>
        <v>0</v>
      </c>
      <c r="H165" s="120">
        <f t="shared" si="19"/>
        <v>0</v>
      </c>
      <c r="I165" s="120">
        <f t="shared" si="19"/>
        <v>0</v>
      </c>
      <c r="J165" s="128">
        <f t="shared" si="18"/>
        <v>0</v>
      </c>
      <c r="K165" s="37"/>
      <c r="L165" s="37"/>
      <c r="M165" s="37"/>
      <c r="N165" s="37"/>
      <c r="O165" s="37"/>
      <c r="P165" s="37"/>
    </row>
    <row r="166" spans="1:16" ht="37.5" customHeight="1" hidden="1">
      <c r="A166" s="129" t="s">
        <v>85</v>
      </c>
      <c r="B166" s="21">
        <v>951</v>
      </c>
      <c r="C166" s="20" t="s">
        <v>50</v>
      </c>
      <c r="D166" s="20" t="s">
        <v>16</v>
      </c>
      <c r="E166" s="20" t="s">
        <v>264</v>
      </c>
      <c r="F166" s="20" t="s">
        <v>81</v>
      </c>
      <c r="G166" s="126">
        <f t="shared" si="17"/>
        <v>0</v>
      </c>
      <c r="H166" s="120">
        <f t="shared" si="19"/>
        <v>0</v>
      </c>
      <c r="I166" s="120">
        <f t="shared" si="19"/>
        <v>0</v>
      </c>
      <c r="J166" s="128">
        <f t="shared" si="18"/>
        <v>0</v>
      </c>
      <c r="K166" s="5"/>
      <c r="L166" s="5"/>
      <c r="M166" s="5"/>
      <c r="N166" s="5"/>
      <c r="O166" s="5"/>
      <c r="P166" s="5"/>
    </row>
    <row r="167" spans="1:16" s="38" customFormat="1" ht="35.25" customHeight="1" hidden="1">
      <c r="A167" s="119" t="s">
        <v>87</v>
      </c>
      <c r="B167" s="21">
        <v>951</v>
      </c>
      <c r="C167" s="19" t="s">
        <v>50</v>
      </c>
      <c r="D167" s="19" t="s">
        <v>16</v>
      </c>
      <c r="E167" s="19" t="s">
        <v>264</v>
      </c>
      <c r="F167" s="19" t="s">
        <v>83</v>
      </c>
      <c r="G167" s="126">
        <f t="shared" si="17"/>
        <v>0</v>
      </c>
      <c r="H167" s="120">
        <v>0</v>
      </c>
      <c r="I167" s="120">
        <v>0</v>
      </c>
      <c r="J167" s="128">
        <f t="shared" si="18"/>
        <v>0</v>
      </c>
      <c r="K167" s="37"/>
      <c r="L167" s="37"/>
      <c r="M167" s="37"/>
      <c r="N167" s="37"/>
      <c r="O167" s="37"/>
      <c r="P167" s="37"/>
    </row>
    <row r="168" spans="1:16" s="38" customFormat="1" ht="18" customHeight="1">
      <c r="A168" s="129" t="s">
        <v>60</v>
      </c>
      <c r="B168" s="18">
        <v>951</v>
      </c>
      <c r="C168" s="20" t="s">
        <v>61</v>
      </c>
      <c r="D168" s="20" t="s">
        <v>9</v>
      </c>
      <c r="E168" s="20" t="s">
        <v>9</v>
      </c>
      <c r="F168" s="20" t="s">
        <v>9</v>
      </c>
      <c r="G168" s="126">
        <f t="shared" si="17"/>
        <v>725</v>
      </c>
      <c r="H168" s="127">
        <f>H169+H180</f>
        <v>2424.4</v>
      </c>
      <c r="I168" s="127">
        <f>I169</f>
        <v>1699.4</v>
      </c>
      <c r="J168" s="128">
        <f t="shared" si="18"/>
        <v>725</v>
      </c>
      <c r="K168" s="37"/>
      <c r="L168" s="37"/>
      <c r="M168" s="37"/>
      <c r="N168" s="37"/>
      <c r="O168" s="37"/>
      <c r="P168" s="37"/>
    </row>
    <row r="169" spans="1:16" s="38" customFormat="1" ht="17.25" customHeight="1">
      <c r="A169" s="129" t="s">
        <v>62</v>
      </c>
      <c r="B169" s="21">
        <v>951</v>
      </c>
      <c r="C169" s="20" t="s">
        <v>61</v>
      </c>
      <c r="D169" s="20" t="s">
        <v>12</v>
      </c>
      <c r="E169" s="19" t="s">
        <v>9</v>
      </c>
      <c r="F169" s="19" t="s">
        <v>9</v>
      </c>
      <c r="G169" s="126">
        <f t="shared" si="17"/>
        <v>226.89999999999986</v>
      </c>
      <c r="H169" s="127">
        <f>H170</f>
        <v>1926.3</v>
      </c>
      <c r="I169" s="127">
        <f>I170</f>
        <v>1699.4</v>
      </c>
      <c r="J169" s="128">
        <f t="shared" si="18"/>
        <v>226.89999999999986</v>
      </c>
      <c r="K169" s="37"/>
      <c r="L169" s="37"/>
      <c r="M169" s="37"/>
      <c r="N169" s="37"/>
      <c r="O169" s="37"/>
      <c r="P169" s="37"/>
    </row>
    <row r="170" spans="1:16" s="38" customFormat="1" ht="19.5" customHeight="1">
      <c r="A170" s="129" t="s">
        <v>42</v>
      </c>
      <c r="B170" s="21">
        <v>951</v>
      </c>
      <c r="C170" s="20" t="s">
        <v>61</v>
      </c>
      <c r="D170" s="20" t="s">
        <v>12</v>
      </c>
      <c r="E170" s="20" t="s">
        <v>43</v>
      </c>
      <c r="F170" s="20"/>
      <c r="G170" s="126">
        <f t="shared" si="17"/>
        <v>226.89999999999986</v>
      </c>
      <c r="H170" s="127">
        <f>H171</f>
        <v>1926.3</v>
      </c>
      <c r="I170" s="127">
        <f>I171</f>
        <v>1699.4</v>
      </c>
      <c r="J170" s="128">
        <f t="shared" si="18"/>
        <v>226.89999999999986</v>
      </c>
      <c r="K170" s="37"/>
      <c r="L170" s="37"/>
      <c r="M170" s="37"/>
      <c r="N170" s="37"/>
      <c r="O170" s="37"/>
      <c r="P170" s="37"/>
    </row>
    <row r="171" spans="1:10" s="38" customFormat="1" ht="40.5" customHeight="1">
      <c r="A171" s="140" t="s">
        <v>278</v>
      </c>
      <c r="B171" s="21">
        <v>951</v>
      </c>
      <c r="C171" s="20" t="s">
        <v>63</v>
      </c>
      <c r="D171" s="20" t="s">
        <v>12</v>
      </c>
      <c r="E171" s="20" t="s">
        <v>64</v>
      </c>
      <c r="F171" s="20"/>
      <c r="G171" s="126">
        <f t="shared" si="17"/>
        <v>226.89999999999986</v>
      </c>
      <c r="H171" s="127">
        <f>H173+H176</f>
        <v>1926.3</v>
      </c>
      <c r="I171" s="127">
        <f>I173+I176</f>
        <v>1699.4</v>
      </c>
      <c r="J171" s="128">
        <f t="shared" si="18"/>
        <v>226.89999999999986</v>
      </c>
    </row>
    <row r="172" spans="1:10" s="38" customFormat="1" ht="38.25">
      <c r="A172" s="97" t="s">
        <v>180</v>
      </c>
      <c r="B172" s="21">
        <v>951</v>
      </c>
      <c r="C172" s="20" t="s">
        <v>63</v>
      </c>
      <c r="D172" s="20" t="s">
        <v>12</v>
      </c>
      <c r="E172" s="20" t="s">
        <v>106</v>
      </c>
      <c r="F172" s="20"/>
      <c r="G172" s="126"/>
      <c r="H172" s="127"/>
      <c r="I172" s="127"/>
      <c r="J172" s="128"/>
    </row>
    <row r="173" spans="1:10" ht="28.5" customHeight="1">
      <c r="A173" s="63" t="s">
        <v>111</v>
      </c>
      <c r="B173" s="21">
        <v>951</v>
      </c>
      <c r="C173" s="20" t="s">
        <v>63</v>
      </c>
      <c r="D173" s="20" t="s">
        <v>12</v>
      </c>
      <c r="E173" s="20" t="s">
        <v>106</v>
      </c>
      <c r="F173" s="20" t="s">
        <v>108</v>
      </c>
      <c r="G173" s="126">
        <f t="shared" si="17"/>
        <v>99.39999999999986</v>
      </c>
      <c r="H173" s="127">
        <f>H174</f>
        <v>1464.3</v>
      </c>
      <c r="I173" s="127">
        <f>I174</f>
        <v>1364.9</v>
      </c>
      <c r="J173" s="128">
        <f t="shared" si="18"/>
        <v>99.39999999999986</v>
      </c>
    </row>
    <row r="174" spans="1:10" ht="12.75">
      <c r="A174" s="63" t="s">
        <v>112</v>
      </c>
      <c r="B174" s="21">
        <v>951</v>
      </c>
      <c r="C174" s="20" t="s">
        <v>63</v>
      </c>
      <c r="D174" s="20" t="s">
        <v>12</v>
      </c>
      <c r="E174" s="20" t="s">
        <v>106</v>
      </c>
      <c r="F174" s="20" t="s">
        <v>109</v>
      </c>
      <c r="G174" s="126">
        <f t="shared" si="17"/>
        <v>99.39999999999986</v>
      </c>
      <c r="H174" s="127">
        <f>H175</f>
        <v>1464.3</v>
      </c>
      <c r="I174" s="127">
        <f>I175</f>
        <v>1364.9</v>
      </c>
      <c r="J174" s="128">
        <f t="shared" si="18"/>
        <v>99.39999999999986</v>
      </c>
    </row>
    <row r="175" spans="1:10" ht="38.25">
      <c r="A175" s="65" t="s">
        <v>130</v>
      </c>
      <c r="B175" s="18">
        <v>951</v>
      </c>
      <c r="C175" s="19" t="s">
        <v>63</v>
      </c>
      <c r="D175" s="19" t="s">
        <v>12</v>
      </c>
      <c r="E175" s="19" t="s">
        <v>106</v>
      </c>
      <c r="F175" s="19" t="s">
        <v>110</v>
      </c>
      <c r="G175" s="126">
        <f t="shared" si="17"/>
        <v>99.39999999999986</v>
      </c>
      <c r="H175" s="120">
        <v>1464.3</v>
      </c>
      <c r="I175" s="120">
        <v>1364.9</v>
      </c>
      <c r="J175" s="128">
        <f t="shared" si="18"/>
        <v>99.39999999999986</v>
      </c>
    </row>
    <row r="176" spans="1:10" ht="38.25">
      <c r="A176" s="63" t="s">
        <v>181</v>
      </c>
      <c r="B176" s="21">
        <v>951</v>
      </c>
      <c r="C176" s="20" t="s">
        <v>63</v>
      </c>
      <c r="D176" s="20" t="s">
        <v>12</v>
      </c>
      <c r="E176" s="20" t="s">
        <v>107</v>
      </c>
      <c r="F176" s="20"/>
      <c r="G176" s="126">
        <f t="shared" si="17"/>
        <v>127.5</v>
      </c>
      <c r="H176" s="127">
        <f aca="true" t="shared" si="20" ref="H176:I178">H177</f>
        <v>462</v>
      </c>
      <c r="I176" s="127">
        <f t="shared" si="20"/>
        <v>334.5</v>
      </c>
      <c r="J176" s="128">
        <f t="shared" si="18"/>
        <v>127.5</v>
      </c>
    </row>
    <row r="177" spans="1:10" ht="38.25">
      <c r="A177" s="68" t="s">
        <v>111</v>
      </c>
      <c r="B177" s="21">
        <v>951</v>
      </c>
      <c r="C177" s="20" t="s">
        <v>63</v>
      </c>
      <c r="D177" s="20" t="s">
        <v>12</v>
      </c>
      <c r="E177" s="20" t="s">
        <v>107</v>
      </c>
      <c r="F177" s="20" t="s">
        <v>108</v>
      </c>
      <c r="G177" s="126">
        <f t="shared" si="17"/>
        <v>127.5</v>
      </c>
      <c r="H177" s="127">
        <f t="shared" si="20"/>
        <v>462</v>
      </c>
      <c r="I177" s="127">
        <f t="shared" si="20"/>
        <v>334.5</v>
      </c>
      <c r="J177" s="128">
        <f t="shared" si="18"/>
        <v>127.5</v>
      </c>
    </row>
    <row r="178" spans="1:10" ht="29.25" customHeight="1">
      <c r="A178" s="68" t="s">
        <v>112</v>
      </c>
      <c r="B178" s="21">
        <v>951</v>
      </c>
      <c r="C178" s="20" t="s">
        <v>63</v>
      </c>
      <c r="D178" s="20" t="s">
        <v>12</v>
      </c>
      <c r="E178" s="20" t="s">
        <v>107</v>
      </c>
      <c r="F178" s="20" t="s">
        <v>109</v>
      </c>
      <c r="G178" s="126">
        <f t="shared" si="17"/>
        <v>127.5</v>
      </c>
      <c r="H178" s="127">
        <f t="shared" si="20"/>
        <v>462</v>
      </c>
      <c r="I178" s="127">
        <f t="shared" si="20"/>
        <v>334.5</v>
      </c>
      <c r="J178" s="128">
        <f t="shared" si="18"/>
        <v>127.5</v>
      </c>
    </row>
    <row r="179" spans="1:10" s="38" customFormat="1" ht="17.25" customHeight="1">
      <c r="A179" s="65" t="s">
        <v>130</v>
      </c>
      <c r="B179" s="18">
        <v>951</v>
      </c>
      <c r="C179" s="19" t="s">
        <v>63</v>
      </c>
      <c r="D179" s="19" t="s">
        <v>12</v>
      </c>
      <c r="E179" s="19" t="s">
        <v>107</v>
      </c>
      <c r="F179" s="19" t="s">
        <v>110</v>
      </c>
      <c r="G179" s="126">
        <f t="shared" si="17"/>
        <v>127.5</v>
      </c>
      <c r="H179" s="127">
        <v>462</v>
      </c>
      <c r="I179" s="127">
        <v>334.5</v>
      </c>
      <c r="J179" s="128">
        <f t="shared" si="18"/>
        <v>127.5</v>
      </c>
    </row>
    <row r="180" spans="1:10" s="38" customFormat="1" ht="25.5">
      <c r="A180" s="68" t="s">
        <v>31</v>
      </c>
      <c r="B180" s="21">
        <v>951</v>
      </c>
      <c r="C180" s="40" t="s">
        <v>63</v>
      </c>
      <c r="D180" s="40" t="s">
        <v>12</v>
      </c>
      <c r="E180" s="40" t="s">
        <v>32</v>
      </c>
      <c r="F180" s="40"/>
      <c r="G180" s="141">
        <f t="shared" si="17"/>
        <v>498.1</v>
      </c>
      <c r="H180" s="127">
        <f>H181</f>
        <v>498.1</v>
      </c>
      <c r="I180" s="127">
        <f>I181</f>
        <v>0</v>
      </c>
      <c r="J180" s="128">
        <f t="shared" si="18"/>
        <v>498.1</v>
      </c>
    </row>
    <row r="181" spans="1:10" s="38" customFormat="1" ht="77.25" thickBot="1">
      <c r="A181" s="108" t="s">
        <v>207</v>
      </c>
      <c r="B181" s="21">
        <v>951</v>
      </c>
      <c r="C181" s="40" t="s">
        <v>63</v>
      </c>
      <c r="D181" s="40" t="s">
        <v>12</v>
      </c>
      <c r="E181" s="40" t="s">
        <v>127</v>
      </c>
      <c r="F181" s="40"/>
      <c r="G181" s="126">
        <f t="shared" si="17"/>
        <v>498.1</v>
      </c>
      <c r="H181" s="120">
        <f>H182</f>
        <v>498.1</v>
      </c>
      <c r="I181" s="120">
        <f>I182</f>
        <v>0</v>
      </c>
      <c r="J181" s="128">
        <f t="shared" si="18"/>
        <v>498.1</v>
      </c>
    </row>
    <row r="182" spans="1:10" s="38" customFormat="1" ht="13.5" thickBot="1">
      <c r="A182" s="102" t="s">
        <v>91</v>
      </c>
      <c r="B182" s="21">
        <v>951</v>
      </c>
      <c r="C182" s="6" t="s">
        <v>63</v>
      </c>
      <c r="D182" s="6" t="s">
        <v>12</v>
      </c>
      <c r="E182" s="6" t="s">
        <v>127</v>
      </c>
      <c r="F182" s="6" t="s">
        <v>88</v>
      </c>
      <c r="G182" s="126">
        <f t="shared" si="17"/>
        <v>498.1</v>
      </c>
      <c r="H182" s="120">
        <f>H183</f>
        <v>498.1</v>
      </c>
      <c r="I182" s="120">
        <v>0</v>
      </c>
      <c r="J182" s="128">
        <f t="shared" si="18"/>
        <v>498.1</v>
      </c>
    </row>
    <row r="183" spans="1:10" s="38" customFormat="1" ht="13.5" thickBot="1">
      <c r="A183" s="102" t="s">
        <v>193</v>
      </c>
      <c r="B183" s="146">
        <v>951</v>
      </c>
      <c r="C183" s="6" t="s">
        <v>63</v>
      </c>
      <c r="D183" s="6" t="s">
        <v>12</v>
      </c>
      <c r="E183" s="6" t="s">
        <v>127</v>
      </c>
      <c r="F183" s="6" t="s">
        <v>194</v>
      </c>
      <c r="G183" s="126">
        <f t="shared" si="17"/>
        <v>498.1</v>
      </c>
      <c r="H183" s="120">
        <v>498.1</v>
      </c>
      <c r="I183" s="127">
        <v>0</v>
      </c>
      <c r="J183" s="128">
        <f t="shared" si="18"/>
        <v>498.1</v>
      </c>
    </row>
    <row r="184" spans="1:10" s="38" customFormat="1" ht="17.25" customHeight="1" thickBot="1">
      <c r="A184" s="107" t="s">
        <v>279</v>
      </c>
      <c r="B184" s="146">
        <v>951</v>
      </c>
      <c r="C184" s="20" t="s">
        <v>192</v>
      </c>
      <c r="D184" s="20"/>
      <c r="E184" s="20"/>
      <c r="F184" s="20"/>
      <c r="G184" s="126">
        <f t="shared" si="17"/>
        <v>-30</v>
      </c>
      <c r="H184" s="127">
        <f aca="true" t="shared" si="21" ref="H184:I187">H185</f>
        <v>0</v>
      </c>
      <c r="I184" s="127">
        <f t="shared" si="21"/>
        <v>30</v>
      </c>
      <c r="J184" s="128">
        <f t="shared" si="18"/>
        <v>-30</v>
      </c>
    </row>
    <row r="185" spans="1:10" ht="14.25" customHeight="1" thickBot="1">
      <c r="A185" s="149" t="s">
        <v>265</v>
      </c>
      <c r="B185" s="147">
        <v>951</v>
      </c>
      <c r="C185" s="19" t="s">
        <v>192</v>
      </c>
      <c r="D185" s="19" t="s">
        <v>10</v>
      </c>
      <c r="E185" s="19"/>
      <c r="F185" s="19"/>
      <c r="G185" s="126">
        <f t="shared" si="17"/>
        <v>-30</v>
      </c>
      <c r="H185" s="120">
        <f t="shared" si="21"/>
        <v>0</v>
      </c>
      <c r="I185" s="120">
        <f t="shared" si="21"/>
        <v>30</v>
      </c>
      <c r="J185" s="128">
        <f t="shared" si="18"/>
        <v>-30</v>
      </c>
    </row>
    <row r="186" spans="1:10" ht="18.75" customHeight="1" thickBot="1">
      <c r="A186" s="102" t="s">
        <v>42</v>
      </c>
      <c r="B186" s="147">
        <v>951</v>
      </c>
      <c r="C186" s="19" t="s">
        <v>192</v>
      </c>
      <c r="D186" s="19" t="s">
        <v>10</v>
      </c>
      <c r="E186" s="19" t="s">
        <v>43</v>
      </c>
      <c r="F186" s="19"/>
      <c r="G186" s="126">
        <f t="shared" si="17"/>
        <v>-30</v>
      </c>
      <c r="H186" s="120">
        <f t="shared" si="21"/>
        <v>0</v>
      </c>
      <c r="I186" s="127">
        <f t="shared" si="21"/>
        <v>30</v>
      </c>
      <c r="J186" s="128">
        <f t="shared" si="18"/>
        <v>-30</v>
      </c>
    </row>
    <row r="187" spans="1:10" s="38" customFormat="1" ht="38.25">
      <c r="A187" s="148" t="s">
        <v>278</v>
      </c>
      <c r="B187" s="21">
        <v>951</v>
      </c>
      <c r="C187" s="20" t="s">
        <v>192</v>
      </c>
      <c r="D187" s="20" t="s">
        <v>10</v>
      </c>
      <c r="E187" s="20" t="s">
        <v>64</v>
      </c>
      <c r="F187" s="20"/>
      <c r="G187" s="126">
        <f t="shared" si="17"/>
        <v>-30</v>
      </c>
      <c r="H187" s="127">
        <f t="shared" si="21"/>
        <v>0</v>
      </c>
      <c r="I187" s="127">
        <f t="shared" si="21"/>
        <v>30</v>
      </c>
      <c r="J187" s="128">
        <f t="shared" si="18"/>
        <v>-30</v>
      </c>
    </row>
    <row r="188" spans="1:10" s="38" customFormat="1" ht="33" customHeight="1">
      <c r="A188" s="119" t="s">
        <v>280</v>
      </c>
      <c r="B188" s="21">
        <v>951</v>
      </c>
      <c r="C188" s="19" t="s">
        <v>192</v>
      </c>
      <c r="D188" s="19" t="s">
        <v>10</v>
      </c>
      <c r="E188" s="19" t="s">
        <v>281</v>
      </c>
      <c r="F188" s="19"/>
      <c r="G188" s="126">
        <f t="shared" si="17"/>
        <v>-30</v>
      </c>
      <c r="H188" s="120">
        <v>0</v>
      </c>
      <c r="I188" s="120">
        <f>I189</f>
        <v>30</v>
      </c>
      <c r="J188" s="128">
        <f t="shared" si="18"/>
        <v>-30</v>
      </c>
    </row>
    <row r="189" spans="1:10" s="38" customFormat="1" ht="25.5" customHeight="1">
      <c r="A189" s="119" t="s">
        <v>84</v>
      </c>
      <c r="B189" s="21">
        <v>951</v>
      </c>
      <c r="C189" s="19" t="s">
        <v>192</v>
      </c>
      <c r="D189" s="19" t="s">
        <v>10</v>
      </c>
      <c r="E189" s="19" t="s">
        <v>281</v>
      </c>
      <c r="F189" s="19" t="s">
        <v>80</v>
      </c>
      <c r="G189" s="126">
        <f t="shared" si="17"/>
        <v>-30</v>
      </c>
      <c r="H189" s="120">
        <v>0</v>
      </c>
      <c r="I189" s="120">
        <f>I190</f>
        <v>30</v>
      </c>
      <c r="J189" s="128"/>
    </row>
    <row r="190" spans="1:10" s="38" customFormat="1" ht="27.75" customHeight="1">
      <c r="A190" s="119" t="s">
        <v>85</v>
      </c>
      <c r="B190" s="21">
        <v>951</v>
      </c>
      <c r="C190" s="19" t="s">
        <v>192</v>
      </c>
      <c r="D190" s="19" t="s">
        <v>10</v>
      </c>
      <c r="E190" s="19" t="s">
        <v>281</v>
      </c>
      <c r="F190" s="19" t="s">
        <v>81</v>
      </c>
      <c r="G190" s="126">
        <f t="shared" si="17"/>
        <v>-30</v>
      </c>
      <c r="H190" s="120">
        <v>0</v>
      </c>
      <c r="I190" s="120">
        <f>I191</f>
        <v>30</v>
      </c>
      <c r="J190" s="128"/>
    </row>
    <row r="191" spans="1:10" s="38" customFormat="1" ht="33" customHeight="1">
      <c r="A191" s="119" t="s">
        <v>87</v>
      </c>
      <c r="B191" s="21">
        <v>951</v>
      </c>
      <c r="C191" s="19" t="s">
        <v>192</v>
      </c>
      <c r="D191" s="19" t="s">
        <v>10</v>
      </c>
      <c r="E191" s="19" t="s">
        <v>281</v>
      </c>
      <c r="F191" s="19" t="s">
        <v>83</v>
      </c>
      <c r="G191" s="126">
        <f t="shared" si="17"/>
        <v>-30</v>
      </c>
      <c r="H191" s="120">
        <v>0</v>
      </c>
      <c r="I191" s="120">
        <v>30</v>
      </c>
      <c r="J191" s="128"/>
    </row>
    <row r="192" spans="1:10" s="38" customFormat="1" ht="12.75">
      <c r="A192" s="129" t="s">
        <v>65</v>
      </c>
      <c r="B192" s="21">
        <v>951</v>
      </c>
      <c r="C192" s="19" t="s">
        <v>9</v>
      </c>
      <c r="D192" s="19" t="s">
        <v>9</v>
      </c>
      <c r="E192" s="19" t="s">
        <v>9</v>
      </c>
      <c r="F192" s="19" t="s">
        <v>9</v>
      </c>
      <c r="G192" s="126">
        <f t="shared" si="17"/>
        <v>1973.5000000000018</v>
      </c>
      <c r="H192" s="127">
        <f>H14</f>
        <v>8032.200000000001</v>
      </c>
      <c r="I192" s="127">
        <f>I14</f>
        <v>6058.699999999999</v>
      </c>
      <c r="J192" s="128">
        <f t="shared" si="18"/>
        <v>1973.5000000000018</v>
      </c>
    </row>
  </sheetData>
  <mergeCells count="12">
    <mergeCell ref="A8:H8"/>
    <mergeCell ref="A11:A12"/>
    <mergeCell ref="B11:B12"/>
    <mergeCell ref="C11:C12"/>
    <mergeCell ref="D11:D12"/>
    <mergeCell ref="E11:E12"/>
    <mergeCell ref="F11:F12"/>
    <mergeCell ref="G11:H11"/>
    <mergeCell ref="A3:H3"/>
    <mergeCell ref="A4:I4"/>
    <mergeCell ref="A5:I5"/>
    <mergeCell ref="A6:I6"/>
  </mergeCells>
  <printOptions/>
  <pageMargins left="0.75" right="0.75" top="1" bottom="1" header="0.5" footer="0.5"/>
  <pageSetup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dimension ref="A1:N144"/>
  <sheetViews>
    <sheetView zoomScalePageLayoutView="0" workbookViewId="0" topLeftCell="A1">
      <pane ySplit="12" topLeftCell="BM135" activePane="bottomLeft" state="frozen"/>
      <selection pane="topLeft" activeCell="A1" sqref="A1"/>
      <selection pane="bottomLeft" activeCell="A3" sqref="A3:G3"/>
    </sheetView>
  </sheetViews>
  <sheetFormatPr defaultColWidth="9.140625" defaultRowHeight="12.75"/>
  <cols>
    <col min="1" max="1" width="61.7109375" style="34" customWidth="1"/>
    <col min="2" max="3" width="4.7109375" style="35" customWidth="1"/>
    <col min="4" max="4" width="8.7109375" style="35" customWidth="1"/>
    <col min="5" max="5" width="4.7109375" style="35" customWidth="1"/>
    <col min="6" max="6" width="9.7109375" style="43" customWidth="1"/>
    <col min="7" max="7" width="10.140625" style="4" customWidth="1"/>
    <col min="8" max="8" width="9.00390625" style="4" customWidth="1"/>
    <col min="9" max="9" width="9.140625" style="4" customWidth="1"/>
    <col min="10" max="10" width="9.00390625" style="4" customWidth="1"/>
    <col min="11" max="16384" width="9.140625" style="4" customWidth="1"/>
  </cols>
  <sheetData>
    <row r="1" spans="1:7" ht="12.75">
      <c r="A1" s="26"/>
      <c r="B1" s="27"/>
      <c r="C1" s="27"/>
      <c r="D1" s="27"/>
      <c r="E1" s="27"/>
      <c r="G1" s="28" t="s">
        <v>245</v>
      </c>
    </row>
    <row r="2" spans="1:7" ht="12.75">
      <c r="A2" s="210" t="str">
        <f>'[2]4'!A2:H2</f>
        <v>к  решению Собрания депутатов Зазерского сельского поселения</v>
      </c>
      <c r="B2" s="210"/>
      <c r="C2" s="210"/>
      <c r="D2" s="210"/>
      <c r="E2" s="210"/>
      <c r="F2" s="210"/>
      <c r="G2" s="210"/>
    </row>
    <row r="3" spans="1:7" ht="12.75">
      <c r="A3" s="210" t="s">
        <v>285</v>
      </c>
      <c r="B3" s="210"/>
      <c r="C3" s="210"/>
      <c r="D3" s="210"/>
      <c r="E3" s="210"/>
      <c r="F3" s="210"/>
      <c r="G3" s="210"/>
    </row>
    <row r="4" spans="1:9" ht="12.75">
      <c r="A4" s="169" t="s">
        <v>284</v>
      </c>
      <c r="B4" s="169"/>
      <c r="C4" s="169"/>
      <c r="D4" s="169"/>
      <c r="E4" s="169"/>
      <c r="F4" s="169"/>
      <c r="G4" s="169"/>
      <c r="H4" s="169"/>
      <c r="I4" s="169"/>
    </row>
    <row r="5" spans="1:12" ht="12.75">
      <c r="A5" s="28"/>
      <c r="B5" s="233" t="s">
        <v>286</v>
      </c>
      <c r="C5" s="233"/>
      <c r="D5" s="233"/>
      <c r="E5" s="233"/>
      <c r="F5" s="233"/>
      <c r="G5" s="233"/>
      <c r="H5" s="233"/>
      <c r="I5" s="233"/>
      <c r="J5" s="233"/>
      <c r="K5" s="233"/>
      <c r="L5" s="233"/>
    </row>
    <row r="6" spans="1:12" ht="17.25" customHeight="1">
      <c r="A6" s="29"/>
      <c r="B6" s="29"/>
      <c r="C6" s="29"/>
      <c r="D6" s="29"/>
      <c r="E6" s="29"/>
      <c r="F6" s="28"/>
      <c r="G6" s="28"/>
      <c r="H6" s="28"/>
      <c r="I6" s="28"/>
      <c r="J6" s="28"/>
      <c r="K6" s="28"/>
      <c r="L6" s="28"/>
    </row>
    <row r="7" spans="1:7" ht="48" customHeight="1">
      <c r="A7" s="209" t="s">
        <v>174</v>
      </c>
      <c r="B7" s="209"/>
      <c r="C7" s="209"/>
      <c r="D7" s="209"/>
      <c r="E7" s="209"/>
      <c r="F7" s="209"/>
      <c r="G7" s="209"/>
    </row>
    <row r="8" spans="1:6" ht="20.25" customHeight="1">
      <c r="A8" s="47"/>
      <c r="B8" s="47"/>
      <c r="C8" s="47"/>
      <c r="D8" s="47"/>
      <c r="E8" s="47"/>
      <c r="F8" s="47"/>
    </row>
    <row r="9" ht="13.5" thickBot="1">
      <c r="F9" s="36" t="s">
        <v>0</v>
      </c>
    </row>
    <row r="10" spans="1:7" ht="12.75">
      <c r="A10" s="219" t="s">
        <v>1</v>
      </c>
      <c r="B10" s="221" t="s">
        <v>2</v>
      </c>
      <c r="C10" s="221" t="s">
        <v>3</v>
      </c>
      <c r="D10" s="221" t="s">
        <v>4</v>
      </c>
      <c r="E10" s="221" t="s">
        <v>5</v>
      </c>
      <c r="F10" s="217" t="s">
        <v>115</v>
      </c>
      <c r="G10" s="218"/>
    </row>
    <row r="11" spans="1:7" ht="23.25" customHeight="1">
      <c r="A11" s="220"/>
      <c r="B11" s="222"/>
      <c r="C11" s="222"/>
      <c r="D11" s="222"/>
      <c r="E11" s="222"/>
      <c r="F11" s="9" t="s">
        <v>126</v>
      </c>
      <c r="G11" s="48" t="s">
        <v>166</v>
      </c>
    </row>
    <row r="12" spans="1:7" ht="13.5" customHeight="1">
      <c r="A12" s="57">
        <v>1</v>
      </c>
      <c r="B12" s="55">
        <v>2</v>
      </c>
      <c r="C12" s="55">
        <v>3</v>
      </c>
      <c r="D12" s="55">
        <v>4</v>
      </c>
      <c r="E12" s="55">
        <v>5</v>
      </c>
      <c r="F12" s="9">
        <v>6</v>
      </c>
      <c r="G12" s="49">
        <v>7</v>
      </c>
    </row>
    <row r="13" spans="1:7" ht="13.5" customHeight="1">
      <c r="A13" s="22" t="s">
        <v>7</v>
      </c>
      <c r="B13" s="20" t="s">
        <v>8</v>
      </c>
      <c r="C13" s="20" t="s">
        <v>9</v>
      </c>
      <c r="D13" s="20" t="s">
        <v>9</v>
      </c>
      <c r="E13" s="20" t="s">
        <v>9</v>
      </c>
      <c r="F13" s="10">
        <f>F14+F26+F56+F21</f>
        <v>3673</v>
      </c>
      <c r="G13" s="13">
        <f>G14+G26+G56+G21</f>
        <v>3814.1</v>
      </c>
    </row>
    <row r="14" spans="1:7" ht="31.5" customHeight="1">
      <c r="A14" s="22" t="str">
        <f>'[2]4'!A16</f>
        <v>Функционирование высшего должностного лица субъекта Российской Федерации и муниципального образования</v>
      </c>
      <c r="B14" s="20" t="s">
        <v>8</v>
      </c>
      <c r="C14" s="20" t="s">
        <v>10</v>
      </c>
      <c r="D14" s="20" t="s">
        <v>9</v>
      </c>
      <c r="E14" s="20" t="s">
        <v>9</v>
      </c>
      <c r="F14" s="10">
        <f aca="true" t="shared" si="0" ref="F14:G17">F15</f>
        <v>719.1</v>
      </c>
      <c r="G14" s="13">
        <f t="shared" si="0"/>
        <v>719.1</v>
      </c>
    </row>
    <row r="15" spans="1:7" s="38" customFormat="1" ht="42.75" customHeight="1">
      <c r="A15" s="25" t="s">
        <v>11</v>
      </c>
      <c r="B15" s="20" t="s">
        <v>12</v>
      </c>
      <c r="C15" s="20" t="s">
        <v>10</v>
      </c>
      <c r="D15" s="20" t="s">
        <v>13</v>
      </c>
      <c r="E15" s="20"/>
      <c r="F15" s="10">
        <f t="shared" si="0"/>
        <v>719.1</v>
      </c>
      <c r="G15" s="13">
        <f t="shared" si="0"/>
        <v>719.1</v>
      </c>
    </row>
    <row r="16" spans="1:14" s="38" customFormat="1" ht="14.25" customHeight="1">
      <c r="A16" s="24" t="s">
        <v>14</v>
      </c>
      <c r="B16" s="20" t="s">
        <v>8</v>
      </c>
      <c r="C16" s="20" t="s">
        <v>10</v>
      </c>
      <c r="D16" s="20" t="s">
        <v>15</v>
      </c>
      <c r="E16" s="20"/>
      <c r="F16" s="10">
        <f t="shared" si="0"/>
        <v>719.1</v>
      </c>
      <c r="G16" s="13">
        <f t="shared" si="0"/>
        <v>719.1</v>
      </c>
      <c r="H16" s="37"/>
      <c r="I16" s="37"/>
      <c r="J16" s="37"/>
      <c r="K16" s="37"/>
      <c r="L16" s="37"/>
      <c r="M16" s="37"/>
      <c r="N16" s="37"/>
    </row>
    <row r="17" spans="1:14" s="38" customFormat="1" ht="57" customHeight="1">
      <c r="A17" s="22" t="s">
        <v>72</v>
      </c>
      <c r="B17" s="20" t="s">
        <v>12</v>
      </c>
      <c r="C17" s="20" t="s">
        <v>10</v>
      </c>
      <c r="D17" s="20" t="s">
        <v>15</v>
      </c>
      <c r="E17" s="20" t="s">
        <v>71</v>
      </c>
      <c r="F17" s="10">
        <f t="shared" si="0"/>
        <v>719.1</v>
      </c>
      <c r="G17" s="13">
        <f t="shared" si="0"/>
        <v>719.1</v>
      </c>
      <c r="H17" s="37"/>
      <c r="I17" s="37"/>
      <c r="J17" s="37"/>
      <c r="K17" s="37"/>
      <c r="L17" s="37"/>
      <c r="M17" s="37"/>
      <c r="N17" s="37"/>
    </row>
    <row r="18" spans="1:14" s="38" customFormat="1" ht="25.5" customHeight="1">
      <c r="A18" s="22" t="s">
        <v>74</v>
      </c>
      <c r="B18" s="20" t="s">
        <v>12</v>
      </c>
      <c r="C18" s="20" t="s">
        <v>10</v>
      </c>
      <c r="D18" s="20" t="s">
        <v>15</v>
      </c>
      <c r="E18" s="20" t="s">
        <v>73</v>
      </c>
      <c r="F18" s="10">
        <f>F19+F20</f>
        <v>719.1</v>
      </c>
      <c r="G18" s="13">
        <f>G19+G20</f>
        <v>719.1</v>
      </c>
      <c r="H18" s="37"/>
      <c r="I18" s="37"/>
      <c r="J18" s="37"/>
      <c r="K18" s="37"/>
      <c r="L18" s="37"/>
      <c r="M18" s="37"/>
      <c r="N18" s="37"/>
    </row>
    <row r="19" spans="1:14" ht="19.5" customHeight="1">
      <c r="A19" s="15" t="s">
        <v>77</v>
      </c>
      <c r="B19" s="19" t="s">
        <v>12</v>
      </c>
      <c r="C19" s="19" t="s">
        <v>10</v>
      </c>
      <c r="D19" s="19" t="s">
        <v>15</v>
      </c>
      <c r="E19" s="19" t="s">
        <v>75</v>
      </c>
      <c r="F19" s="11">
        <v>698.6</v>
      </c>
      <c r="G19" s="23">
        <v>698.6</v>
      </c>
      <c r="H19" s="5"/>
      <c r="I19" s="5"/>
      <c r="J19" s="5"/>
      <c r="K19" s="5"/>
      <c r="L19" s="5"/>
      <c r="M19" s="5"/>
      <c r="N19" s="5"/>
    </row>
    <row r="20" spans="1:14" ht="19.5" customHeight="1">
      <c r="A20" s="58" t="s">
        <v>78</v>
      </c>
      <c r="B20" s="19" t="s">
        <v>12</v>
      </c>
      <c r="C20" s="19" t="s">
        <v>10</v>
      </c>
      <c r="D20" s="19" t="s">
        <v>15</v>
      </c>
      <c r="E20" s="19" t="s">
        <v>76</v>
      </c>
      <c r="F20" s="11">
        <v>20.5</v>
      </c>
      <c r="G20" s="23">
        <v>20.5</v>
      </c>
      <c r="H20" s="5"/>
      <c r="I20" s="5"/>
      <c r="J20" s="5"/>
      <c r="K20" s="5"/>
      <c r="L20" s="5"/>
      <c r="M20" s="5"/>
      <c r="N20" s="5"/>
    </row>
    <row r="21" spans="1:14" ht="39.75" customHeight="1">
      <c r="A21" s="25" t="str">
        <f>'[2]4'!A23</f>
        <v>Функционирование законодательных (представительных) органов государственной власти и представительных органов муниципальных образований</v>
      </c>
      <c r="B21" s="20" t="s">
        <v>12</v>
      </c>
      <c r="C21" s="20" t="s">
        <v>16</v>
      </c>
      <c r="D21" s="20"/>
      <c r="E21" s="20"/>
      <c r="F21" s="10">
        <f>F22</f>
        <v>14.2</v>
      </c>
      <c r="G21" s="13">
        <f>G22</f>
        <v>14.2</v>
      </c>
      <c r="H21" s="5"/>
      <c r="I21" s="5"/>
      <c r="J21" s="5"/>
      <c r="K21" s="5"/>
      <c r="L21" s="5"/>
      <c r="M21" s="5"/>
      <c r="N21" s="5"/>
    </row>
    <row r="22" spans="1:14" s="38" customFormat="1" ht="15" customHeight="1">
      <c r="A22" s="25" t="s">
        <v>17</v>
      </c>
      <c r="B22" s="20" t="s">
        <v>12</v>
      </c>
      <c r="C22" s="20" t="s">
        <v>16</v>
      </c>
      <c r="D22" s="20" t="s">
        <v>18</v>
      </c>
      <c r="E22" s="20"/>
      <c r="F22" s="10">
        <f>F23</f>
        <v>14.2</v>
      </c>
      <c r="G22" s="13">
        <f>G23</f>
        <v>14.2</v>
      </c>
      <c r="H22" s="37"/>
      <c r="I22" s="37"/>
      <c r="J22" s="37"/>
      <c r="K22" s="37"/>
      <c r="L22" s="37"/>
      <c r="M22" s="37"/>
      <c r="N22" s="37"/>
    </row>
    <row r="23" spans="1:14" s="38" customFormat="1" ht="68.25" customHeight="1">
      <c r="A23" s="91" t="s">
        <v>19</v>
      </c>
      <c r="B23" s="92" t="s">
        <v>12</v>
      </c>
      <c r="C23" s="92" t="s">
        <v>16</v>
      </c>
      <c r="D23" s="92" t="s">
        <v>20</v>
      </c>
      <c r="E23" s="92"/>
      <c r="F23" s="93">
        <f>F25</f>
        <v>14.2</v>
      </c>
      <c r="G23" s="94">
        <f>G25</f>
        <v>14.2</v>
      </c>
      <c r="H23" s="37"/>
      <c r="I23" s="37"/>
      <c r="J23" s="37"/>
      <c r="K23" s="37"/>
      <c r="L23" s="37"/>
      <c r="M23" s="37"/>
      <c r="N23" s="37"/>
    </row>
    <row r="24" spans="1:14" s="38" customFormat="1" ht="15.75" customHeight="1">
      <c r="A24" s="91" t="s">
        <v>17</v>
      </c>
      <c r="B24" s="92" t="s">
        <v>12</v>
      </c>
      <c r="C24" s="92" t="s">
        <v>16</v>
      </c>
      <c r="D24" s="92" t="s">
        <v>20</v>
      </c>
      <c r="E24" s="92" t="s">
        <v>113</v>
      </c>
      <c r="F24" s="93">
        <f>F25</f>
        <v>14.2</v>
      </c>
      <c r="G24" s="94">
        <f>G25</f>
        <v>14.2</v>
      </c>
      <c r="H24" s="37"/>
      <c r="I24" s="37"/>
      <c r="J24" s="37"/>
      <c r="K24" s="37"/>
      <c r="L24" s="37"/>
      <c r="M24" s="37"/>
      <c r="N24" s="37"/>
    </row>
    <row r="25" spans="1:14" ht="15.75" customHeight="1">
      <c r="A25" s="15" t="s">
        <v>21</v>
      </c>
      <c r="B25" s="19" t="s">
        <v>12</v>
      </c>
      <c r="C25" s="19" t="s">
        <v>16</v>
      </c>
      <c r="D25" s="19" t="s">
        <v>20</v>
      </c>
      <c r="E25" s="19" t="s">
        <v>79</v>
      </c>
      <c r="F25" s="11">
        <v>14.2</v>
      </c>
      <c r="G25" s="95">
        <v>14.2</v>
      </c>
      <c r="H25" s="5"/>
      <c r="I25" s="5"/>
      <c r="J25" s="5"/>
      <c r="K25" s="5"/>
      <c r="L25" s="5"/>
      <c r="M25" s="5"/>
      <c r="N25" s="5"/>
    </row>
    <row r="26" spans="1:14" ht="40.5" customHeight="1">
      <c r="A26" s="25" t="str">
        <f>'[2]4'!A28</f>
        <v>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v>
      </c>
      <c r="B26" s="20" t="s">
        <v>12</v>
      </c>
      <c r="C26" s="20" t="s">
        <v>22</v>
      </c>
      <c r="D26" s="20"/>
      <c r="E26" s="20"/>
      <c r="F26" s="10">
        <f>F27+F47</f>
        <v>2775.3</v>
      </c>
      <c r="G26" s="13">
        <f>G27+G47</f>
        <v>2750.7000000000003</v>
      </c>
      <c r="H26" s="5"/>
      <c r="I26" s="5"/>
      <c r="J26" s="5"/>
      <c r="K26" s="5"/>
      <c r="L26" s="5"/>
      <c r="M26" s="5"/>
      <c r="N26" s="5"/>
    </row>
    <row r="27" spans="1:14" s="38" customFormat="1" ht="39.75" customHeight="1">
      <c r="A27" s="25" t="s">
        <v>11</v>
      </c>
      <c r="B27" s="20" t="s">
        <v>8</v>
      </c>
      <c r="C27" s="20" t="s">
        <v>22</v>
      </c>
      <c r="D27" s="20" t="s">
        <v>13</v>
      </c>
      <c r="E27" s="20"/>
      <c r="F27" s="10">
        <f>F28</f>
        <v>2749.5</v>
      </c>
      <c r="G27" s="13">
        <f>G28</f>
        <v>2724.9</v>
      </c>
      <c r="H27" s="37"/>
      <c r="I27" s="37"/>
      <c r="J27" s="37"/>
      <c r="K27" s="37"/>
      <c r="L27" s="37"/>
      <c r="M27" s="37"/>
      <c r="N27" s="37"/>
    </row>
    <row r="28" spans="1:14" s="38" customFormat="1" ht="15" customHeight="1">
      <c r="A28" s="25" t="s">
        <v>23</v>
      </c>
      <c r="B28" s="20" t="s">
        <v>8</v>
      </c>
      <c r="C28" s="20" t="s">
        <v>22</v>
      </c>
      <c r="D28" s="20" t="s">
        <v>24</v>
      </c>
      <c r="E28" s="20"/>
      <c r="F28" s="10">
        <f>F29+F33+F37+F40+F44</f>
        <v>2749.5</v>
      </c>
      <c r="G28" s="13">
        <f>G29+G33+G37+G40+G44</f>
        <v>2724.9</v>
      </c>
      <c r="H28" s="37"/>
      <c r="I28" s="37"/>
      <c r="J28" s="37"/>
      <c r="K28" s="37"/>
      <c r="L28" s="37"/>
      <c r="M28" s="37"/>
      <c r="N28" s="37"/>
    </row>
    <row r="29" spans="1:14" s="38" customFormat="1" ht="51">
      <c r="A29" s="22" t="s">
        <v>72</v>
      </c>
      <c r="B29" s="20" t="s">
        <v>12</v>
      </c>
      <c r="C29" s="20" t="s">
        <v>22</v>
      </c>
      <c r="D29" s="20" t="s">
        <v>24</v>
      </c>
      <c r="E29" s="20" t="s">
        <v>71</v>
      </c>
      <c r="F29" s="10">
        <f>F30</f>
        <v>2432.9</v>
      </c>
      <c r="G29" s="13">
        <f>G30</f>
        <v>2487.4</v>
      </c>
      <c r="H29" s="37"/>
      <c r="I29" s="37"/>
      <c r="J29" s="37"/>
      <c r="K29" s="37"/>
      <c r="L29" s="37"/>
      <c r="M29" s="37"/>
      <c r="N29" s="37"/>
    </row>
    <row r="30" spans="1:14" s="38" customFormat="1" ht="25.5">
      <c r="A30" s="22" t="s">
        <v>74</v>
      </c>
      <c r="B30" s="20" t="s">
        <v>12</v>
      </c>
      <c r="C30" s="20" t="s">
        <v>22</v>
      </c>
      <c r="D30" s="20" t="s">
        <v>24</v>
      </c>
      <c r="E30" s="20" t="s">
        <v>73</v>
      </c>
      <c r="F30" s="10">
        <f>F31+F32</f>
        <v>2432.9</v>
      </c>
      <c r="G30" s="13">
        <f>G31+G32</f>
        <v>2487.4</v>
      </c>
      <c r="H30" s="37"/>
      <c r="I30" s="37"/>
      <c r="J30" s="37"/>
      <c r="K30" s="37"/>
      <c r="L30" s="37"/>
      <c r="M30" s="37"/>
      <c r="N30" s="37"/>
    </row>
    <row r="31" spans="1:14" ht="16.5" customHeight="1">
      <c r="A31" s="15" t="s">
        <v>77</v>
      </c>
      <c r="B31" s="19" t="s">
        <v>12</v>
      </c>
      <c r="C31" s="19" t="s">
        <v>22</v>
      </c>
      <c r="D31" s="19" t="s">
        <v>24</v>
      </c>
      <c r="E31" s="19" t="s">
        <v>75</v>
      </c>
      <c r="F31" s="11">
        <v>2146.8</v>
      </c>
      <c r="G31" s="23">
        <v>2201.3</v>
      </c>
      <c r="H31" s="5"/>
      <c r="I31" s="5"/>
      <c r="J31" s="5"/>
      <c r="K31" s="5"/>
      <c r="L31" s="5"/>
      <c r="M31" s="5"/>
      <c r="N31" s="5"/>
    </row>
    <row r="32" spans="1:14" ht="12.75">
      <c r="A32" s="58" t="s">
        <v>78</v>
      </c>
      <c r="B32" s="56" t="s">
        <v>12</v>
      </c>
      <c r="C32" s="56" t="s">
        <v>22</v>
      </c>
      <c r="D32" s="56" t="s">
        <v>24</v>
      </c>
      <c r="E32" s="56" t="s">
        <v>76</v>
      </c>
      <c r="F32" s="12">
        <v>286.1</v>
      </c>
      <c r="G32" s="23">
        <v>286.1</v>
      </c>
      <c r="H32" s="5"/>
      <c r="I32" s="5"/>
      <c r="J32" s="5"/>
      <c r="K32" s="5"/>
      <c r="L32" s="5"/>
      <c r="M32" s="5"/>
      <c r="N32" s="5"/>
    </row>
    <row r="33" spans="1:14" s="38" customFormat="1" ht="25.5" hidden="1">
      <c r="A33" s="22" t="s">
        <v>84</v>
      </c>
      <c r="B33" s="20" t="s">
        <v>12</v>
      </c>
      <c r="C33" s="20" t="s">
        <v>22</v>
      </c>
      <c r="D33" s="20" t="s">
        <v>24</v>
      </c>
      <c r="E33" s="20" t="s">
        <v>80</v>
      </c>
      <c r="F33" s="10">
        <f>F34</f>
        <v>0</v>
      </c>
      <c r="G33" s="13">
        <f>G34</f>
        <v>0</v>
      </c>
      <c r="H33" s="37"/>
      <c r="I33" s="37"/>
      <c r="J33" s="37"/>
      <c r="K33" s="37"/>
      <c r="L33" s="37"/>
      <c r="M33" s="37"/>
      <c r="N33" s="37"/>
    </row>
    <row r="34" spans="1:14" s="38" customFormat="1" ht="27" customHeight="1" hidden="1">
      <c r="A34" s="22" t="s">
        <v>85</v>
      </c>
      <c r="B34" s="20" t="s">
        <v>12</v>
      </c>
      <c r="C34" s="20" t="s">
        <v>22</v>
      </c>
      <c r="D34" s="20" t="s">
        <v>24</v>
      </c>
      <c r="E34" s="20" t="s">
        <v>81</v>
      </c>
      <c r="F34" s="10">
        <f>F35+F36</f>
        <v>0</v>
      </c>
      <c r="G34" s="13">
        <f>G35+G36</f>
        <v>0</v>
      </c>
      <c r="H34" s="37"/>
      <c r="I34" s="37"/>
      <c r="J34" s="37"/>
      <c r="K34" s="37"/>
      <c r="L34" s="37"/>
      <c r="M34" s="37"/>
      <c r="N34" s="37"/>
    </row>
    <row r="35" spans="1:14" ht="25.5" hidden="1">
      <c r="A35" s="15" t="s">
        <v>86</v>
      </c>
      <c r="B35" s="19" t="s">
        <v>12</v>
      </c>
      <c r="C35" s="19" t="s">
        <v>22</v>
      </c>
      <c r="D35" s="19" t="s">
        <v>24</v>
      </c>
      <c r="E35" s="19" t="s">
        <v>82</v>
      </c>
      <c r="F35" s="11">
        <v>0</v>
      </c>
      <c r="G35" s="23">
        <v>0</v>
      </c>
      <c r="H35" s="5"/>
      <c r="I35" s="5"/>
      <c r="J35" s="5"/>
      <c r="K35" s="5"/>
      <c r="L35" s="5"/>
      <c r="M35" s="5"/>
      <c r="N35" s="5"/>
    </row>
    <row r="36" spans="1:14" ht="25.5" hidden="1">
      <c r="A36" s="65" t="s">
        <v>87</v>
      </c>
      <c r="B36" s="19" t="s">
        <v>12</v>
      </c>
      <c r="C36" s="19" t="s">
        <v>22</v>
      </c>
      <c r="D36" s="19" t="s">
        <v>24</v>
      </c>
      <c r="E36" s="19" t="s">
        <v>83</v>
      </c>
      <c r="F36" s="11">
        <v>0</v>
      </c>
      <c r="G36" s="23">
        <v>0</v>
      </c>
      <c r="H36" s="5"/>
      <c r="I36" s="5"/>
      <c r="J36" s="5"/>
      <c r="K36" s="5"/>
      <c r="L36" s="5"/>
      <c r="M36" s="5"/>
      <c r="N36" s="5"/>
    </row>
    <row r="37" spans="1:14" s="38" customFormat="1" ht="12.75" hidden="1">
      <c r="A37" s="22" t="s">
        <v>91</v>
      </c>
      <c r="B37" s="20" t="s">
        <v>12</v>
      </c>
      <c r="C37" s="20" t="s">
        <v>22</v>
      </c>
      <c r="D37" s="20" t="s">
        <v>24</v>
      </c>
      <c r="E37" s="20" t="s">
        <v>88</v>
      </c>
      <c r="F37" s="10">
        <f>F38</f>
        <v>0</v>
      </c>
      <c r="G37" s="13">
        <f>G38</f>
        <v>0</v>
      </c>
      <c r="H37" s="37"/>
      <c r="I37" s="37"/>
      <c r="J37" s="37"/>
      <c r="K37" s="37"/>
      <c r="L37" s="37"/>
      <c r="M37" s="37"/>
      <c r="N37" s="37"/>
    </row>
    <row r="38" spans="1:14" s="38" customFormat="1" ht="12.75" hidden="1">
      <c r="A38" s="22" t="s">
        <v>92</v>
      </c>
      <c r="B38" s="20" t="s">
        <v>12</v>
      </c>
      <c r="C38" s="20" t="s">
        <v>22</v>
      </c>
      <c r="D38" s="20" t="s">
        <v>24</v>
      </c>
      <c r="E38" s="20" t="s">
        <v>89</v>
      </c>
      <c r="F38" s="10">
        <f>F39</f>
        <v>0</v>
      </c>
      <c r="G38" s="13">
        <f>G39</f>
        <v>0</v>
      </c>
      <c r="H38" s="37"/>
      <c r="I38" s="37"/>
      <c r="J38" s="37"/>
      <c r="K38" s="37"/>
      <c r="L38" s="37"/>
      <c r="M38" s="37"/>
      <c r="N38" s="37"/>
    </row>
    <row r="39" spans="1:14" ht="12.75" hidden="1">
      <c r="A39" s="15" t="s">
        <v>93</v>
      </c>
      <c r="B39" s="19" t="s">
        <v>12</v>
      </c>
      <c r="C39" s="19" t="s">
        <v>22</v>
      </c>
      <c r="D39" s="19" t="s">
        <v>24</v>
      </c>
      <c r="E39" s="19" t="s">
        <v>90</v>
      </c>
      <c r="F39" s="11">
        <v>0</v>
      </c>
      <c r="G39" s="23">
        <v>0</v>
      </c>
      <c r="H39" s="5"/>
      <c r="I39" s="5"/>
      <c r="J39" s="5"/>
      <c r="K39" s="5"/>
      <c r="L39" s="5"/>
      <c r="M39" s="5"/>
      <c r="N39" s="5"/>
    </row>
    <row r="40" spans="1:14" ht="25.5">
      <c r="A40" s="63" t="s">
        <v>84</v>
      </c>
      <c r="B40" s="3" t="s">
        <v>12</v>
      </c>
      <c r="C40" s="3" t="s">
        <v>22</v>
      </c>
      <c r="D40" s="3" t="s">
        <v>24</v>
      </c>
      <c r="E40" s="3" t="s">
        <v>80</v>
      </c>
      <c r="F40" s="10">
        <f>F41</f>
        <v>303.2</v>
      </c>
      <c r="G40" s="53">
        <f>G41</f>
        <v>224.1</v>
      </c>
      <c r="H40" s="5"/>
      <c r="I40" s="5"/>
      <c r="J40" s="5"/>
      <c r="K40" s="5"/>
      <c r="L40" s="5"/>
      <c r="M40" s="5"/>
      <c r="N40" s="5"/>
    </row>
    <row r="41" spans="1:14" ht="25.5">
      <c r="A41" s="63" t="s">
        <v>85</v>
      </c>
      <c r="B41" s="3" t="s">
        <v>12</v>
      </c>
      <c r="C41" s="3" t="s">
        <v>22</v>
      </c>
      <c r="D41" s="3" t="s">
        <v>24</v>
      </c>
      <c r="E41" s="3" t="s">
        <v>81</v>
      </c>
      <c r="F41" s="10">
        <f>+F42+F43</f>
        <v>303.2</v>
      </c>
      <c r="G41" s="53">
        <f>G42+G43</f>
        <v>224.1</v>
      </c>
      <c r="H41" s="5"/>
      <c r="I41" s="5"/>
      <c r="J41" s="5"/>
      <c r="K41" s="5"/>
      <c r="L41" s="5"/>
      <c r="M41" s="5"/>
      <c r="N41" s="5"/>
    </row>
    <row r="42" spans="1:14" ht="25.5">
      <c r="A42" s="65" t="s">
        <v>86</v>
      </c>
      <c r="B42" s="2" t="s">
        <v>12</v>
      </c>
      <c r="C42" s="2" t="s">
        <v>22</v>
      </c>
      <c r="D42" s="2" t="s">
        <v>24</v>
      </c>
      <c r="E42" s="2" t="s">
        <v>82</v>
      </c>
      <c r="F42" s="11">
        <v>100.1</v>
      </c>
      <c r="G42" s="23">
        <v>106.8</v>
      </c>
      <c r="H42" s="5"/>
      <c r="I42" s="5"/>
      <c r="J42" s="5"/>
      <c r="K42" s="5"/>
      <c r="L42" s="5"/>
      <c r="M42" s="5"/>
      <c r="N42" s="5"/>
    </row>
    <row r="43" spans="1:14" ht="25.5">
      <c r="A43" s="65" t="s">
        <v>87</v>
      </c>
      <c r="B43" s="2" t="s">
        <v>12</v>
      </c>
      <c r="C43" s="2" t="s">
        <v>22</v>
      </c>
      <c r="D43" s="2" t="s">
        <v>24</v>
      </c>
      <c r="E43" s="2" t="s">
        <v>83</v>
      </c>
      <c r="F43" s="11">
        <v>203.1</v>
      </c>
      <c r="G43" s="23">
        <v>117.3</v>
      </c>
      <c r="H43" s="5"/>
      <c r="I43" s="5"/>
      <c r="J43" s="5"/>
      <c r="K43" s="5"/>
      <c r="L43" s="5"/>
      <c r="M43" s="5"/>
      <c r="N43" s="5"/>
    </row>
    <row r="44" spans="1:14" ht="12.75">
      <c r="A44" s="63" t="s">
        <v>91</v>
      </c>
      <c r="B44" s="3" t="s">
        <v>12</v>
      </c>
      <c r="C44" s="3" t="s">
        <v>22</v>
      </c>
      <c r="D44" s="3" t="s">
        <v>24</v>
      </c>
      <c r="E44" s="3" t="s">
        <v>88</v>
      </c>
      <c r="F44" s="10">
        <f>F45</f>
        <v>13.4</v>
      </c>
      <c r="G44" s="53">
        <f>G45</f>
        <v>13.4</v>
      </c>
      <c r="H44" s="5"/>
      <c r="I44" s="5"/>
      <c r="J44" s="5"/>
      <c r="K44" s="5"/>
      <c r="L44" s="5"/>
      <c r="M44" s="5"/>
      <c r="N44" s="5"/>
    </row>
    <row r="45" spans="1:14" ht="12.75">
      <c r="A45" s="63" t="s">
        <v>92</v>
      </c>
      <c r="B45" s="3" t="s">
        <v>12</v>
      </c>
      <c r="C45" s="3" t="s">
        <v>22</v>
      </c>
      <c r="D45" s="3" t="s">
        <v>24</v>
      </c>
      <c r="E45" s="3" t="s">
        <v>89</v>
      </c>
      <c r="F45" s="11">
        <f>F46</f>
        <v>13.4</v>
      </c>
      <c r="G45" s="23">
        <f>G46</f>
        <v>13.4</v>
      </c>
      <c r="H45" s="5"/>
      <c r="I45" s="5"/>
      <c r="J45" s="5"/>
      <c r="K45" s="5"/>
      <c r="L45" s="5"/>
      <c r="M45" s="5"/>
      <c r="N45" s="5"/>
    </row>
    <row r="46" spans="1:14" ht="12.75">
      <c r="A46" s="65" t="s">
        <v>93</v>
      </c>
      <c r="B46" s="2" t="s">
        <v>12</v>
      </c>
      <c r="C46" s="2" t="s">
        <v>22</v>
      </c>
      <c r="D46" s="2" t="s">
        <v>24</v>
      </c>
      <c r="E46" s="2" t="s">
        <v>90</v>
      </c>
      <c r="F46" s="11">
        <v>13.4</v>
      </c>
      <c r="G46" s="23">
        <v>13.4</v>
      </c>
      <c r="H46" s="5"/>
      <c r="I46" s="5"/>
      <c r="J46" s="5"/>
      <c r="K46" s="5"/>
      <c r="L46" s="5"/>
      <c r="M46" s="5"/>
      <c r="N46" s="5"/>
    </row>
    <row r="47" spans="1:14" s="38" customFormat="1" ht="12.75">
      <c r="A47" s="25" t="s">
        <v>17</v>
      </c>
      <c r="B47" s="20" t="s">
        <v>12</v>
      </c>
      <c r="C47" s="20" t="s">
        <v>22</v>
      </c>
      <c r="D47" s="20" t="s">
        <v>18</v>
      </c>
      <c r="E47" s="20"/>
      <c r="F47" s="10">
        <f>F53+F48</f>
        <v>25.8</v>
      </c>
      <c r="G47" s="13">
        <f>G53+G48</f>
        <v>25.8</v>
      </c>
      <c r="H47" s="37"/>
      <c r="I47" s="37"/>
      <c r="J47" s="37"/>
      <c r="K47" s="37"/>
      <c r="L47" s="37"/>
      <c r="M47" s="37"/>
      <c r="N47" s="37"/>
    </row>
    <row r="48" spans="1:14" s="38" customFormat="1" ht="63.75">
      <c r="A48" s="22" t="s">
        <v>25</v>
      </c>
      <c r="B48" s="20" t="s">
        <v>12</v>
      </c>
      <c r="C48" s="20" t="s">
        <v>22</v>
      </c>
      <c r="D48" s="20" t="s">
        <v>26</v>
      </c>
      <c r="E48" s="20"/>
      <c r="F48" s="10">
        <f aca="true" t="shared" si="1" ref="F48:G51">F49</f>
        <v>0.2</v>
      </c>
      <c r="G48" s="13">
        <f t="shared" si="1"/>
        <v>0.2</v>
      </c>
      <c r="H48" s="37"/>
      <c r="I48" s="37"/>
      <c r="J48" s="37"/>
      <c r="K48" s="37"/>
      <c r="L48" s="37"/>
      <c r="M48" s="37"/>
      <c r="N48" s="37"/>
    </row>
    <row r="49" spans="1:14" s="38" customFormat="1" ht="171.75" customHeight="1">
      <c r="A49" s="22" t="str">
        <f>'[2]4'!A44</f>
        <v>Определение перечня должностных лиц, уполномоченных составлять протоколы об административных правонарушениях, предусмотренных статьями 2.1 (в части нарушения должностными лицами муниципальных учреждений и муниципальных унитарных предприятий порядка и сроков рассмотрения обращения граждан), 2.2, 2.4, 2.7, 3.2, 3.3 (в части административных правонарушений, совершенных в отношении объектов культурного наследия (памятников истории и культуры) местного значения, их территорий, зон их охраны),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v>
      </c>
      <c r="B49" s="20" t="s">
        <v>12</v>
      </c>
      <c r="C49" s="20" t="s">
        <v>22</v>
      </c>
      <c r="D49" s="20" t="s">
        <v>27</v>
      </c>
      <c r="E49" s="20"/>
      <c r="F49" s="10">
        <f t="shared" si="1"/>
        <v>0.2</v>
      </c>
      <c r="G49" s="13">
        <f t="shared" si="1"/>
        <v>0.2</v>
      </c>
      <c r="H49" s="37"/>
      <c r="I49" s="37"/>
      <c r="J49" s="37"/>
      <c r="K49" s="37"/>
      <c r="L49" s="37"/>
      <c r="M49" s="37"/>
      <c r="N49" s="37"/>
    </row>
    <row r="50" spans="1:14" s="38" customFormat="1" ht="27" customHeight="1">
      <c r="A50" s="22" t="s">
        <v>84</v>
      </c>
      <c r="B50" s="20" t="s">
        <v>12</v>
      </c>
      <c r="C50" s="20" t="s">
        <v>22</v>
      </c>
      <c r="D50" s="20" t="s">
        <v>27</v>
      </c>
      <c r="E50" s="20" t="s">
        <v>80</v>
      </c>
      <c r="F50" s="10">
        <f t="shared" si="1"/>
        <v>0.2</v>
      </c>
      <c r="G50" s="13">
        <f t="shared" si="1"/>
        <v>0.2</v>
      </c>
      <c r="H50" s="37"/>
      <c r="I50" s="37"/>
      <c r="J50" s="37"/>
      <c r="K50" s="37"/>
      <c r="L50" s="37"/>
      <c r="M50" s="37"/>
      <c r="N50" s="37"/>
    </row>
    <row r="51" spans="1:14" s="38" customFormat="1" ht="31.5" customHeight="1">
      <c r="A51" s="22" t="s">
        <v>85</v>
      </c>
      <c r="B51" s="20" t="s">
        <v>12</v>
      </c>
      <c r="C51" s="20" t="s">
        <v>22</v>
      </c>
      <c r="D51" s="20" t="s">
        <v>27</v>
      </c>
      <c r="E51" s="20" t="s">
        <v>81</v>
      </c>
      <c r="F51" s="10">
        <f t="shared" si="1"/>
        <v>0.2</v>
      </c>
      <c r="G51" s="13">
        <f t="shared" si="1"/>
        <v>0.2</v>
      </c>
      <c r="H51" s="37"/>
      <c r="I51" s="37"/>
      <c r="J51" s="37"/>
      <c r="K51" s="37"/>
      <c r="L51" s="37"/>
      <c r="M51" s="37"/>
      <c r="N51" s="37"/>
    </row>
    <row r="52" spans="1:14" ht="27" customHeight="1">
      <c r="A52" s="15" t="s">
        <v>128</v>
      </c>
      <c r="B52" s="19" t="s">
        <v>12</v>
      </c>
      <c r="C52" s="19" t="s">
        <v>22</v>
      </c>
      <c r="D52" s="19" t="s">
        <v>27</v>
      </c>
      <c r="E52" s="19" t="s">
        <v>83</v>
      </c>
      <c r="F52" s="11">
        <v>0.2</v>
      </c>
      <c r="G52" s="23">
        <v>0.2</v>
      </c>
      <c r="H52" s="5"/>
      <c r="I52" s="5"/>
      <c r="J52" s="5"/>
      <c r="K52" s="5"/>
      <c r="L52" s="5"/>
      <c r="M52" s="5"/>
      <c r="N52" s="5"/>
    </row>
    <row r="53" spans="1:14" s="38" customFormat="1" ht="63.75">
      <c r="A53" s="91" t="s">
        <v>19</v>
      </c>
      <c r="B53" s="92" t="s">
        <v>12</v>
      </c>
      <c r="C53" s="92" t="s">
        <v>22</v>
      </c>
      <c r="D53" s="92" t="s">
        <v>20</v>
      </c>
      <c r="E53" s="92"/>
      <c r="F53" s="93">
        <f>F55</f>
        <v>25.6</v>
      </c>
      <c r="G53" s="94">
        <f>G55</f>
        <v>25.6</v>
      </c>
      <c r="H53" s="37"/>
      <c r="I53" s="37"/>
      <c r="J53" s="37"/>
      <c r="K53" s="37"/>
      <c r="L53" s="37"/>
      <c r="M53" s="37"/>
      <c r="N53" s="37"/>
    </row>
    <row r="54" spans="1:14" s="38" customFormat="1" ht="12.75">
      <c r="A54" s="91" t="s">
        <v>17</v>
      </c>
      <c r="B54" s="92" t="s">
        <v>12</v>
      </c>
      <c r="C54" s="92" t="s">
        <v>22</v>
      </c>
      <c r="D54" s="92" t="s">
        <v>20</v>
      </c>
      <c r="E54" s="92" t="s">
        <v>113</v>
      </c>
      <c r="F54" s="93">
        <f>F55</f>
        <v>25.6</v>
      </c>
      <c r="G54" s="94">
        <f>G55</f>
        <v>25.6</v>
      </c>
      <c r="H54" s="37"/>
      <c r="I54" s="37"/>
      <c r="J54" s="37"/>
      <c r="K54" s="37"/>
      <c r="L54" s="37"/>
      <c r="M54" s="37"/>
      <c r="N54" s="37"/>
    </row>
    <row r="55" spans="1:14" ht="12.75">
      <c r="A55" s="15" t="s">
        <v>21</v>
      </c>
      <c r="B55" s="19" t="s">
        <v>12</v>
      </c>
      <c r="C55" s="19" t="s">
        <v>22</v>
      </c>
      <c r="D55" s="19" t="s">
        <v>20</v>
      </c>
      <c r="E55" s="19" t="s">
        <v>79</v>
      </c>
      <c r="F55" s="11">
        <v>25.6</v>
      </c>
      <c r="G55" s="95">
        <v>25.6</v>
      </c>
      <c r="H55" s="5"/>
      <c r="I55" s="5"/>
      <c r="J55" s="5"/>
      <c r="K55" s="5"/>
      <c r="L55" s="5"/>
      <c r="M55" s="5"/>
      <c r="N55" s="5"/>
    </row>
    <row r="56" spans="1:14" ht="12.75">
      <c r="A56" s="50" t="str">
        <f>'[2]4'!A61</f>
        <v>Другие общегосударственные вопросы</v>
      </c>
      <c r="B56" s="20" t="s">
        <v>12</v>
      </c>
      <c r="C56" s="20" t="s">
        <v>28</v>
      </c>
      <c r="D56" s="20"/>
      <c r="E56" s="20"/>
      <c r="F56" s="10">
        <f>F62+F57+F67</f>
        <v>164.4</v>
      </c>
      <c r="G56" s="13">
        <f>G62+G57+G67</f>
        <v>330.1</v>
      </c>
      <c r="H56" s="5"/>
      <c r="I56" s="5"/>
      <c r="J56" s="5"/>
      <c r="K56" s="5"/>
      <c r="L56" s="5"/>
      <c r="M56" s="5"/>
      <c r="N56" s="5"/>
    </row>
    <row r="57" spans="1:14" s="38" customFormat="1" ht="25.5" hidden="1">
      <c r="A57" s="25" t="s">
        <v>29</v>
      </c>
      <c r="B57" s="20" t="s">
        <v>12</v>
      </c>
      <c r="C57" s="20" t="s">
        <v>28</v>
      </c>
      <c r="D57" s="20" t="s">
        <v>30</v>
      </c>
      <c r="E57" s="20"/>
      <c r="F57" s="10">
        <f>F58</f>
        <v>0</v>
      </c>
      <c r="G57" s="13">
        <f>G58</f>
        <v>0</v>
      </c>
      <c r="H57" s="37"/>
      <c r="I57" s="37"/>
      <c r="J57" s="37"/>
      <c r="K57" s="37"/>
      <c r="L57" s="37"/>
      <c r="M57" s="37"/>
      <c r="N57" s="37"/>
    </row>
    <row r="58" spans="1:14" s="38" customFormat="1" ht="25.5" hidden="1">
      <c r="A58" s="25" t="s">
        <v>101</v>
      </c>
      <c r="B58" s="20" t="s">
        <v>12</v>
      </c>
      <c r="C58" s="20" t="s">
        <v>28</v>
      </c>
      <c r="D58" s="20" t="s">
        <v>102</v>
      </c>
      <c r="E58" s="20"/>
      <c r="F58" s="10">
        <f>F61</f>
        <v>0</v>
      </c>
      <c r="G58" s="13">
        <f>G61</f>
        <v>0</v>
      </c>
      <c r="H58" s="37"/>
      <c r="I58" s="37"/>
      <c r="J58" s="37"/>
      <c r="K58" s="37"/>
      <c r="L58" s="37"/>
      <c r="M58" s="37"/>
      <c r="N58" s="37"/>
    </row>
    <row r="59" spans="1:14" s="38" customFormat="1" ht="25.5" hidden="1">
      <c r="A59" s="22" t="s">
        <v>84</v>
      </c>
      <c r="B59" s="20" t="s">
        <v>12</v>
      </c>
      <c r="C59" s="20" t="s">
        <v>28</v>
      </c>
      <c r="D59" s="20" t="s">
        <v>102</v>
      </c>
      <c r="E59" s="20" t="s">
        <v>80</v>
      </c>
      <c r="F59" s="10">
        <f>F60</f>
        <v>0</v>
      </c>
      <c r="G59" s="13">
        <f>G60</f>
        <v>0</v>
      </c>
      <c r="H59" s="37"/>
      <c r="I59" s="37"/>
      <c r="J59" s="37"/>
      <c r="K59" s="37"/>
      <c r="L59" s="37"/>
      <c r="M59" s="37"/>
      <c r="N59" s="37"/>
    </row>
    <row r="60" spans="1:14" s="38" customFormat="1" ht="28.5" customHeight="1" hidden="1">
      <c r="A60" s="22" t="s">
        <v>85</v>
      </c>
      <c r="B60" s="20" t="s">
        <v>12</v>
      </c>
      <c r="C60" s="20" t="s">
        <v>28</v>
      </c>
      <c r="D60" s="20" t="s">
        <v>102</v>
      </c>
      <c r="E60" s="20" t="s">
        <v>81</v>
      </c>
      <c r="F60" s="10">
        <f>F61</f>
        <v>0</v>
      </c>
      <c r="G60" s="13">
        <f>G61</f>
        <v>0</v>
      </c>
      <c r="H60" s="37"/>
      <c r="I60" s="37"/>
      <c r="J60" s="37"/>
      <c r="K60" s="37"/>
      <c r="L60" s="37"/>
      <c r="M60" s="37"/>
      <c r="N60" s="37"/>
    </row>
    <row r="61" spans="1:14" ht="25.5" hidden="1">
      <c r="A61" s="65" t="s">
        <v>87</v>
      </c>
      <c r="B61" s="19" t="s">
        <v>12</v>
      </c>
      <c r="C61" s="19" t="s">
        <v>28</v>
      </c>
      <c r="D61" s="19" t="s">
        <v>102</v>
      </c>
      <c r="E61" s="19" t="s">
        <v>83</v>
      </c>
      <c r="F61" s="11">
        <v>0</v>
      </c>
      <c r="G61" s="23">
        <v>0</v>
      </c>
      <c r="H61" s="5"/>
      <c r="I61" s="5"/>
      <c r="J61" s="5"/>
      <c r="K61" s="5"/>
      <c r="L61" s="5"/>
      <c r="M61" s="5"/>
      <c r="N61" s="5"/>
    </row>
    <row r="62" spans="1:14" s="38" customFormat="1" ht="25.5">
      <c r="A62" s="22" t="s">
        <v>31</v>
      </c>
      <c r="B62" s="20" t="s">
        <v>12</v>
      </c>
      <c r="C62" s="20" t="s">
        <v>28</v>
      </c>
      <c r="D62" s="20" t="s">
        <v>32</v>
      </c>
      <c r="E62" s="20"/>
      <c r="F62" s="10">
        <f aca="true" t="shared" si="2" ref="F62:G65">F63</f>
        <v>5</v>
      </c>
      <c r="G62" s="13">
        <f t="shared" si="2"/>
        <v>5</v>
      </c>
      <c r="H62" s="37"/>
      <c r="I62" s="37"/>
      <c r="J62" s="37"/>
      <c r="K62" s="37"/>
      <c r="L62" s="37"/>
      <c r="M62" s="37"/>
      <c r="N62" s="37"/>
    </row>
    <row r="63" spans="1:14" s="38" customFormat="1" ht="25.5">
      <c r="A63" s="22" t="s">
        <v>103</v>
      </c>
      <c r="B63" s="20" t="s">
        <v>12</v>
      </c>
      <c r="C63" s="20" t="s">
        <v>28</v>
      </c>
      <c r="D63" s="20" t="s">
        <v>199</v>
      </c>
      <c r="E63" s="20"/>
      <c r="F63" s="10">
        <f t="shared" si="2"/>
        <v>5</v>
      </c>
      <c r="G63" s="13">
        <f t="shared" si="2"/>
        <v>5</v>
      </c>
      <c r="H63" s="37"/>
      <c r="I63" s="37"/>
      <c r="J63" s="37"/>
      <c r="K63" s="37"/>
      <c r="L63" s="37"/>
      <c r="M63" s="37"/>
      <c r="N63" s="37"/>
    </row>
    <row r="64" spans="1:14" s="38" customFormat="1" ht="12.75">
      <c r="A64" s="22" t="s">
        <v>91</v>
      </c>
      <c r="B64" s="20" t="s">
        <v>12</v>
      </c>
      <c r="C64" s="20" t="s">
        <v>28</v>
      </c>
      <c r="D64" s="20" t="s">
        <v>199</v>
      </c>
      <c r="E64" s="20" t="s">
        <v>88</v>
      </c>
      <c r="F64" s="10">
        <f t="shared" si="2"/>
        <v>5</v>
      </c>
      <c r="G64" s="13">
        <f t="shared" si="2"/>
        <v>5</v>
      </c>
      <c r="H64" s="37"/>
      <c r="I64" s="37"/>
      <c r="J64" s="37"/>
      <c r="K64" s="37"/>
      <c r="L64" s="37"/>
      <c r="M64" s="37"/>
      <c r="N64" s="37"/>
    </row>
    <row r="65" spans="1:14" s="38" customFormat="1" ht="12.75">
      <c r="A65" s="22" t="s">
        <v>92</v>
      </c>
      <c r="B65" s="20" t="s">
        <v>12</v>
      </c>
      <c r="C65" s="20" t="s">
        <v>28</v>
      </c>
      <c r="D65" s="20" t="s">
        <v>199</v>
      </c>
      <c r="E65" s="20" t="s">
        <v>89</v>
      </c>
      <c r="F65" s="10">
        <f t="shared" si="2"/>
        <v>5</v>
      </c>
      <c r="G65" s="13">
        <f t="shared" si="2"/>
        <v>5</v>
      </c>
      <c r="H65" s="37"/>
      <c r="I65" s="37"/>
      <c r="J65" s="37"/>
      <c r="K65" s="37"/>
      <c r="L65" s="37"/>
      <c r="M65" s="37"/>
      <c r="N65" s="37"/>
    </row>
    <row r="66" spans="1:14" ht="12.75">
      <c r="A66" s="15" t="s">
        <v>93</v>
      </c>
      <c r="B66" s="19" t="s">
        <v>12</v>
      </c>
      <c r="C66" s="19" t="s">
        <v>28</v>
      </c>
      <c r="D66" s="19" t="s">
        <v>199</v>
      </c>
      <c r="E66" s="19" t="s">
        <v>90</v>
      </c>
      <c r="F66" s="11">
        <v>5</v>
      </c>
      <c r="G66" s="23">
        <v>5</v>
      </c>
      <c r="H66" s="5"/>
      <c r="I66" s="5"/>
      <c r="J66" s="5"/>
      <c r="K66" s="5"/>
      <c r="L66" s="5"/>
      <c r="M66" s="5"/>
      <c r="N66" s="5"/>
    </row>
    <row r="67" spans="1:14" s="38" customFormat="1" ht="12.75">
      <c r="A67" s="22" t="s">
        <v>116</v>
      </c>
      <c r="B67" s="20" t="s">
        <v>12</v>
      </c>
      <c r="C67" s="20" t="s">
        <v>28</v>
      </c>
      <c r="D67" s="20" t="s">
        <v>117</v>
      </c>
      <c r="E67" s="20"/>
      <c r="F67" s="10">
        <f>F68</f>
        <v>159.4</v>
      </c>
      <c r="G67" s="53">
        <f>G68</f>
        <v>325.1</v>
      </c>
      <c r="H67" s="37"/>
      <c r="I67" s="37"/>
      <c r="J67" s="37"/>
      <c r="K67" s="37"/>
      <c r="L67" s="37"/>
      <c r="M67" s="37"/>
      <c r="N67" s="37"/>
    </row>
    <row r="68" spans="1:14" s="38" customFormat="1" ht="12.75">
      <c r="A68" s="22" t="s">
        <v>91</v>
      </c>
      <c r="B68" s="20" t="s">
        <v>12</v>
      </c>
      <c r="C68" s="20" t="s">
        <v>28</v>
      </c>
      <c r="D68" s="20" t="s">
        <v>117</v>
      </c>
      <c r="E68" s="20" t="s">
        <v>88</v>
      </c>
      <c r="F68" s="10">
        <f>F69</f>
        <v>159.4</v>
      </c>
      <c r="G68" s="53">
        <f>G69</f>
        <v>325.1</v>
      </c>
      <c r="H68" s="37"/>
      <c r="I68" s="37"/>
      <c r="J68" s="37"/>
      <c r="K68" s="37"/>
      <c r="L68" s="37"/>
      <c r="M68" s="37"/>
      <c r="N68" s="37"/>
    </row>
    <row r="69" spans="1:14" ht="12.75">
      <c r="A69" s="15" t="s">
        <v>100</v>
      </c>
      <c r="B69" s="19" t="s">
        <v>12</v>
      </c>
      <c r="C69" s="19" t="s">
        <v>28</v>
      </c>
      <c r="D69" s="19" t="s">
        <v>117</v>
      </c>
      <c r="E69" s="19" t="s">
        <v>99</v>
      </c>
      <c r="F69" s="11">
        <v>159.4</v>
      </c>
      <c r="G69" s="23">
        <v>325.1</v>
      </c>
      <c r="H69" s="96"/>
      <c r="I69" s="96"/>
      <c r="J69" s="5"/>
      <c r="K69" s="5"/>
      <c r="L69" s="5"/>
      <c r="M69" s="5"/>
      <c r="N69" s="5"/>
    </row>
    <row r="70" spans="1:14" ht="12.75">
      <c r="A70" s="25" t="s">
        <v>33</v>
      </c>
      <c r="B70" s="20" t="s">
        <v>10</v>
      </c>
      <c r="C70" s="20"/>
      <c r="D70" s="20"/>
      <c r="E70" s="20"/>
      <c r="F70" s="10">
        <f aca="true" t="shared" si="3" ref="F70:G72">F71</f>
        <v>61.4</v>
      </c>
      <c r="G70" s="13">
        <f t="shared" si="3"/>
        <v>61.8</v>
      </c>
      <c r="H70" s="5"/>
      <c r="I70" s="5"/>
      <c r="J70" s="5"/>
      <c r="K70" s="5"/>
      <c r="L70" s="5"/>
      <c r="M70" s="5"/>
      <c r="N70" s="5"/>
    </row>
    <row r="71" spans="1:14" ht="12.75">
      <c r="A71" s="25" t="s">
        <v>34</v>
      </c>
      <c r="B71" s="20" t="s">
        <v>10</v>
      </c>
      <c r="C71" s="20" t="s">
        <v>16</v>
      </c>
      <c r="D71" s="19"/>
      <c r="E71" s="19"/>
      <c r="F71" s="10">
        <f t="shared" si="3"/>
        <v>61.4</v>
      </c>
      <c r="G71" s="13">
        <f t="shared" si="3"/>
        <v>61.8</v>
      </c>
      <c r="H71" s="5"/>
      <c r="I71" s="5"/>
      <c r="J71" s="5"/>
      <c r="K71" s="5"/>
      <c r="L71" s="5"/>
      <c r="M71" s="5"/>
      <c r="N71" s="5"/>
    </row>
    <row r="72" spans="1:14" s="38" customFormat="1" ht="17.25" customHeight="1">
      <c r="A72" s="25" t="s">
        <v>35</v>
      </c>
      <c r="B72" s="20" t="s">
        <v>10</v>
      </c>
      <c r="C72" s="20" t="s">
        <v>16</v>
      </c>
      <c r="D72" s="20" t="s">
        <v>36</v>
      </c>
      <c r="E72" s="20"/>
      <c r="F72" s="10">
        <f t="shared" si="3"/>
        <v>61.4</v>
      </c>
      <c r="G72" s="13">
        <f t="shared" si="3"/>
        <v>61.8</v>
      </c>
      <c r="H72" s="37"/>
      <c r="I72" s="37"/>
      <c r="J72" s="37"/>
      <c r="K72" s="37"/>
      <c r="L72" s="37"/>
      <c r="M72" s="37"/>
      <c r="N72" s="37"/>
    </row>
    <row r="73" spans="1:14" s="38" customFormat="1" ht="31.5" customHeight="1">
      <c r="A73" s="25" t="s">
        <v>37</v>
      </c>
      <c r="B73" s="20" t="s">
        <v>10</v>
      </c>
      <c r="C73" s="20" t="s">
        <v>16</v>
      </c>
      <c r="D73" s="20" t="s">
        <v>38</v>
      </c>
      <c r="E73" s="20"/>
      <c r="F73" s="10">
        <f>F74+F77</f>
        <v>61.4</v>
      </c>
      <c r="G73" s="13">
        <f>G74+G77</f>
        <v>61.8</v>
      </c>
      <c r="H73" s="37"/>
      <c r="I73" s="37"/>
      <c r="J73" s="37"/>
      <c r="K73" s="37"/>
      <c r="L73" s="37"/>
      <c r="M73" s="37"/>
      <c r="N73" s="37"/>
    </row>
    <row r="74" spans="1:14" s="38" customFormat="1" ht="51">
      <c r="A74" s="22" t="s">
        <v>72</v>
      </c>
      <c r="B74" s="20" t="s">
        <v>10</v>
      </c>
      <c r="C74" s="20" t="s">
        <v>16</v>
      </c>
      <c r="D74" s="20" t="s">
        <v>38</v>
      </c>
      <c r="E74" s="20" t="s">
        <v>71</v>
      </c>
      <c r="F74" s="10">
        <f>F75</f>
        <v>61.4</v>
      </c>
      <c r="G74" s="13">
        <f>G75</f>
        <v>61.8</v>
      </c>
      <c r="H74" s="37"/>
      <c r="I74" s="37"/>
      <c r="J74" s="37"/>
      <c r="K74" s="37"/>
      <c r="L74" s="37"/>
      <c r="M74" s="37"/>
      <c r="N74" s="37"/>
    </row>
    <row r="75" spans="1:14" s="38" customFormat="1" ht="25.5">
      <c r="A75" s="22" t="s">
        <v>74</v>
      </c>
      <c r="B75" s="20" t="s">
        <v>10</v>
      </c>
      <c r="C75" s="20" t="s">
        <v>16</v>
      </c>
      <c r="D75" s="20" t="s">
        <v>38</v>
      </c>
      <c r="E75" s="20" t="s">
        <v>73</v>
      </c>
      <c r="F75" s="10">
        <f>F76</f>
        <v>61.4</v>
      </c>
      <c r="G75" s="13">
        <f>G76</f>
        <v>61.8</v>
      </c>
      <c r="H75" s="37"/>
      <c r="I75" s="37"/>
      <c r="J75" s="37"/>
      <c r="K75" s="37"/>
      <c r="L75" s="37"/>
      <c r="M75" s="37"/>
      <c r="N75" s="37"/>
    </row>
    <row r="76" spans="1:14" ht="16.5" customHeight="1">
      <c r="A76" s="15" t="s">
        <v>77</v>
      </c>
      <c r="B76" s="19" t="s">
        <v>10</v>
      </c>
      <c r="C76" s="19" t="s">
        <v>16</v>
      </c>
      <c r="D76" s="19" t="s">
        <v>38</v>
      </c>
      <c r="E76" s="19" t="s">
        <v>75</v>
      </c>
      <c r="F76" s="11">
        <v>61.4</v>
      </c>
      <c r="G76" s="23">
        <v>61.8</v>
      </c>
      <c r="H76" s="5"/>
      <c r="I76" s="5"/>
      <c r="J76" s="5"/>
      <c r="K76" s="5"/>
      <c r="L76" s="5"/>
      <c r="M76" s="5"/>
      <c r="N76" s="5"/>
    </row>
    <row r="77" spans="1:14" s="38" customFormat="1" ht="25.5" hidden="1">
      <c r="A77" s="22" t="s">
        <v>84</v>
      </c>
      <c r="B77" s="20" t="s">
        <v>10</v>
      </c>
      <c r="C77" s="20" t="s">
        <v>16</v>
      </c>
      <c r="D77" s="20" t="s">
        <v>38</v>
      </c>
      <c r="E77" s="20" t="s">
        <v>80</v>
      </c>
      <c r="F77" s="10">
        <f>F78</f>
        <v>0</v>
      </c>
      <c r="G77" s="13">
        <f>G78</f>
        <v>0</v>
      </c>
      <c r="H77" s="37"/>
      <c r="I77" s="37"/>
      <c r="J77" s="37"/>
      <c r="K77" s="37"/>
      <c r="L77" s="37"/>
      <c r="M77" s="37"/>
      <c r="N77" s="37"/>
    </row>
    <row r="78" spans="1:14" s="38" customFormat="1" ht="30" customHeight="1" hidden="1">
      <c r="A78" s="22" t="s">
        <v>85</v>
      </c>
      <c r="B78" s="20" t="s">
        <v>10</v>
      </c>
      <c r="C78" s="20" t="s">
        <v>16</v>
      </c>
      <c r="D78" s="20" t="s">
        <v>38</v>
      </c>
      <c r="E78" s="20" t="s">
        <v>81</v>
      </c>
      <c r="F78" s="10">
        <f>F79</f>
        <v>0</v>
      </c>
      <c r="G78" s="13">
        <f>G79</f>
        <v>0</v>
      </c>
      <c r="H78" s="37"/>
      <c r="I78" s="37"/>
      <c r="J78" s="37"/>
      <c r="K78" s="37"/>
      <c r="L78" s="37"/>
      <c r="M78" s="37"/>
      <c r="N78" s="37"/>
    </row>
    <row r="79" spans="1:14" ht="25.5" hidden="1">
      <c r="A79" s="65" t="s">
        <v>87</v>
      </c>
      <c r="B79" s="19" t="s">
        <v>10</v>
      </c>
      <c r="C79" s="19" t="s">
        <v>16</v>
      </c>
      <c r="D79" s="19" t="s">
        <v>38</v>
      </c>
      <c r="E79" s="19" t="s">
        <v>83</v>
      </c>
      <c r="F79" s="11">
        <v>0</v>
      </c>
      <c r="G79" s="23">
        <v>0</v>
      </c>
      <c r="H79" s="5"/>
      <c r="I79" s="5"/>
      <c r="J79" s="5"/>
      <c r="K79" s="5"/>
      <c r="L79" s="5"/>
      <c r="M79" s="5"/>
      <c r="N79" s="5"/>
    </row>
    <row r="80" spans="1:14" ht="25.5">
      <c r="A80" s="22" t="s">
        <v>39</v>
      </c>
      <c r="B80" s="20" t="s">
        <v>16</v>
      </c>
      <c r="C80" s="20" t="s">
        <v>9</v>
      </c>
      <c r="D80" s="20" t="s">
        <v>9</v>
      </c>
      <c r="E80" s="20" t="s">
        <v>9</v>
      </c>
      <c r="F80" s="10">
        <f aca="true" t="shared" si="4" ref="F80:G82">F81</f>
        <v>60.6</v>
      </c>
      <c r="G80" s="13">
        <f t="shared" si="4"/>
        <v>60.6</v>
      </c>
      <c r="H80" s="5"/>
      <c r="I80" s="5"/>
      <c r="J80" s="5"/>
      <c r="K80" s="5"/>
      <c r="L80" s="5"/>
      <c r="M80" s="5"/>
      <c r="N80" s="5"/>
    </row>
    <row r="81" spans="1:14" ht="25.5">
      <c r="A81" s="24" t="s">
        <v>40</v>
      </c>
      <c r="B81" s="20" t="s">
        <v>16</v>
      </c>
      <c r="C81" s="20" t="s">
        <v>41</v>
      </c>
      <c r="D81" s="20"/>
      <c r="E81" s="20"/>
      <c r="F81" s="10">
        <f t="shared" si="4"/>
        <v>60.6</v>
      </c>
      <c r="G81" s="13">
        <f t="shared" si="4"/>
        <v>60.6</v>
      </c>
      <c r="H81" s="5"/>
      <c r="I81" s="5"/>
      <c r="J81" s="5"/>
      <c r="K81" s="5"/>
      <c r="L81" s="5"/>
      <c r="M81" s="5"/>
      <c r="N81" s="5"/>
    </row>
    <row r="82" spans="1:14" s="38" customFormat="1" ht="12.75">
      <c r="A82" s="25" t="s">
        <v>17</v>
      </c>
      <c r="B82" s="20" t="s">
        <v>16</v>
      </c>
      <c r="C82" s="20" t="s">
        <v>41</v>
      </c>
      <c r="D82" s="20" t="s">
        <v>18</v>
      </c>
      <c r="E82" s="20"/>
      <c r="F82" s="10">
        <f t="shared" si="4"/>
        <v>60.6</v>
      </c>
      <c r="G82" s="13">
        <f t="shared" si="4"/>
        <v>60.6</v>
      </c>
      <c r="H82" s="37"/>
      <c r="I82" s="37"/>
      <c r="J82" s="37"/>
      <c r="K82" s="37"/>
      <c r="L82" s="37"/>
      <c r="M82" s="37"/>
      <c r="N82" s="37"/>
    </row>
    <row r="83" spans="1:14" s="38" customFormat="1" ht="63.75">
      <c r="A83" s="91" t="s">
        <v>19</v>
      </c>
      <c r="B83" s="92" t="s">
        <v>16</v>
      </c>
      <c r="C83" s="92" t="s">
        <v>41</v>
      </c>
      <c r="D83" s="92" t="s">
        <v>20</v>
      </c>
      <c r="E83" s="92"/>
      <c r="F83" s="93">
        <f>F85</f>
        <v>60.6</v>
      </c>
      <c r="G83" s="94">
        <f>G85</f>
        <v>60.6</v>
      </c>
      <c r="H83" s="37"/>
      <c r="I83" s="37"/>
      <c r="J83" s="37"/>
      <c r="K83" s="37"/>
      <c r="L83" s="37"/>
      <c r="M83" s="37"/>
      <c r="N83" s="37"/>
    </row>
    <row r="84" spans="1:14" s="38" customFormat="1" ht="12.75">
      <c r="A84" s="91" t="s">
        <v>17</v>
      </c>
      <c r="B84" s="92" t="s">
        <v>16</v>
      </c>
      <c r="C84" s="92" t="s">
        <v>41</v>
      </c>
      <c r="D84" s="92" t="s">
        <v>20</v>
      </c>
      <c r="E84" s="92" t="s">
        <v>113</v>
      </c>
      <c r="F84" s="93">
        <f>F85</f>
        <v>60.6</v>
      </c>
      <c r="G84" s="94">
        <f>G85</f>
        <v>60.6</v>
      </c>
      <c r="H84" s="37"/>
      <c r="I84" s="37"/>
      <c r="J84" s="37"/>
      <c r="K84" s="37"/>
      <c r="L84" s="37"/>
      <c r="M84" s="37"/>
      <c r="N84" s="37"/>
    </row>
    <row r="85" spans="1:14" ht="12.75">
      <c r="A85" s="15" t="s">
        <v>21</v>
      </c>
      <c r="B85" s="19" t="s">
        <v>16</v>
      </c>
      <c r="C85" s="19" t="s">
        <v>41</v>
      </c>
      <c r="D85" s="19" t="s">
        <v>20</v>
      </c>
      <c r="E85" s="19" t="s">
        <v>79</v>
      </c>
      <c r="F85" s="11">
        <v>60.6</v>
      </c>
      <c r="G85" s="23">
        <v>60.6</v>
      </c>
      <c r="H85" s="5"/>
      <c r="I85" s="5"/>
      <c r="J85" s="5"/>
      <c r="K85" s="5"/>
      <c r="L85" s="5"/>
      <c r="M85" s="5"/>
      <c r="N85" s="5"/>
    </row>
    <row r="86" spans="1:14" ht="12.75">
      <c r="A86" s="22" t="s">
        <v>46</v>
      </c>
      <c r="B86" s="20" t="s">
        <v>22</v>
      </c>
      <c r="C86" s="20" t="s">
        <v>9</v>
      </c>
      <c r="D86" s="20" t="s">
        <v>9</v>
      </c>
      <c r="E86" s="20" t="s">
        <v>9</v>
      </c>
      <c r="F86" s="10">
        <f aca="true" t="shared" si="5" ref="F86:G91">F87</f>
        <v>191.5</v>
      </c>
      <c r="G86" s="13">
        <f t="shared" si="5"/>
        <v>191.5</v>
      </c>
      <c r="H86" s="5"/>
      <c r="I86" s="5"/>
      <c r="J86" s="5"/>
      <c r="K86" s="5"/>
      <c r="L86" s="5"/>
      <c r="M86" s="5"/>
      <c r="N86" s="5"/>
    </row>
    <row r="87" spans="1:14" ht="12.75">
      <c r="A87" s="24" t="s">
        <v>104</v>
      </c>
      <c r="B87" s="20" t="s">
        <v>22</v>
      </c>
      <c r="C87" s="20" t="s">
        <v>41</v>
      </c>
      <c r="D87" s="20"/>
      <c r="E87" s="20"/>
      <c r="F87" s="10">
        <f t="shared" si="5"/>
        <v>191.5</v>
      </c>
      <c r="G87" s="13">
        <f t="shared" si="5"/>
        <v>191.5</v>
      </c>
      <c r="H87" s="5"/>
      <c r="I87" s="5"/>
      <c r="J87" s="5"/>
      <c r="K87" s="5"/>
      <c r="L87" s="5"/>
      <c r="M87" s="5"/>
      <c r="N87" s="5"/>
    </row>
    <row r="88" spans="1:14" ht="15" customHeight="1">
      <c r="A88" s="24" t="str">
        <f>'[2]4'!A116</f>
        <v>Региональные целевые программы</v>
      </c>
      <c r="B88" s="20" t="s">
        <v>22</v>
      </c>
      <c r="C88" s="20" t="s">
        <v>41</v>
      </c>
      <c r="D88" s="20" t="s">
        <v>52</v>
      </c>
      <c r="E88" s="20"/>
      <c r="F88" s="10">
        <f t="shared" si="5"/>
        <v>191.5</v>
      </c>
      <c r="G88" s="13">
        <f>G89+G94</f>
        <v>191.5</v>
      </c>
      <c r="H88" s="5"/>
      <c r="I88" s="5"/>
      <c r="J88" s="5"/>
      <c r="K88" s="5"/>
      <c r="L88" s="5"/>
      <c r="M88" s="5"/>
      <c r="N88" s="5"/>
    </row>
    <row r="89" spans="1:14" s="38" customFormat="1" ht="39.75" customHeight="1">
      <c r="A89" s="24" t="str">
        <f>'[2]4'!A117</f>
        <v>Областная долгосрочная целевая программа «Развитие сети автомобильных дорог общего пользования в Ростовской области на 2010-2014 годы»</v>
      </c>
      <c r="B89" s="20" t="s">
        <v>22</v>
      </c>
      <c r="C89" s="20" t="s">
        <v>41</v>
      </c>
      <c r="D89" s="20" t="s">
        <v>56</v>
      </c>
      <c r="E89" s="20"/>
      <c r="F89" s="10">
        <f t="shared" si="5"/>
        <v>191.5</v>
      </c>
      <c r="G89" s="13">
        <f t="shared" si="5"/>
        <v>0</v>
      </c>
      <c r="H89" s="37"/>
      <c r="I89" s="37"/>
      <c r="J89" s="37"/>
      <c r="K89" s="37"/>
      <c r="L89" s="37"/>
      <c r="M89" s="37"/>
      <c r="N89" s="37"/>
    </row>
    <row r="90" spans="1:14" s="38" customFormat="1" ht="27.75" customHeight="1">
      <c r="A90" s="59" t="str">
        <f>'[2]4'!A118</f>
        <v>Закупка товаров, работ и услуг для государственных (муниципальных) нужд</v>
      </c>
      <c r="B90" s="20" t="s">
        <v>22</v>
      </c>
      <c r="C90" s="20" t="s">
        <v>41</v>
      </c>
      <c r="D90" s="20" t="s">
        <v>56</v>
      </c>
      <c r="E90" s="20" t="s">
        <v>80</v>
      </c>
      <c r="F90" s="10">
        <f t="shared" si="5"/>
        <v>191.5</v>
      </c>
      <c r="G90" s="13">
        <f t="shared" si="5"/>
        <v>0</v>
      </c>
      <c r="H90" s="37"/>
      <c r="I90" s="37"/>
      <c r="J90" s="37"/>
      <c r="K90" s="37"/>
      <c r="L90" s="37"/>
      <c r="M90" s="37"/>
      <c r="N90" s="37"/>
    </row>
    <row r="91" spans="1:14" s="38" customFormat="1" ht="28.5" customHeight="1">
      <c r="A91" s="59" t="str">
        <f>'[2]4'!A119</f>
        <v>Иные закупки товаров, работ и услуг для государственных (муниципальных) нужд</v>
      </c>
      <c r="B91" s="20" t="s">
        <v>22</v>
      </c>
      <c r="C91" s="20" t="s">
        <v>41</v>
      </c>
      <c r="D91" s="20" t="s">
        <v>56</v>
      </c>
      <c r="E91" s="20" t="s">
        <v>81</v>
      </c>
      <c r="F91" s="10">
        <f t="shared" si="5"/>
        <v>191.5</v>
      </c>
      <c r="G91" s="13">
        <f t="shared" si="5"/>
        <v>0</v>
      </c>
      <c r="H91" s="37"/>
      <c r="I91" s="37"/>
      <c r="J91" s="37"/>
      <c r="K91" s="37"/>
      <c r="L91" s="37"/>
      <c r="M91" s="37"/>
      <c r="N91" s="37"/>
    </row>
    <row r="92" spans="1:14" s="38" customFormat="1" ht="25.5" customHeight="1">
      <c r="A92" s="65" t="s">
        <v>87</v>
      </c>
      <c r="B92" s="19" t="s">
        <v>22</v>
      </c>
      <c r="C92" s="19" t="s">
        <v>41</v>
      </c>
      <c r="D92" s="19" t="s">
        <v>56</v>
      </c>
      <c r="E92" s="19" t="s">
        <v>83</v>
      </c>
      <c r="F92" s="11">
        <v>191.5</v>
      </c>
      <c r="G92" s="14">
        <v>0</v>
      </c>
      <c r="H92" s="37"/>
      <c r="I92" s="37"/>
      <c r="J92" s="37"/>
      <c r="K92" s="37"/>
      <c r="L92" s="37"/>
      <c r="M92" s="37"/>
      <c r="N92" s="37"/>
    </row>
    <row r="93" spans="1:14" ht="25.5" hidden="1">
      <c r="A93" s="15" t="s">
        <v>122</v>
      </c>
      <c r="B93" s="19" t="s">
        <v>22</v>
      </c>
      <c r="C93" s="19" t="s">
        <v>41</v>
      </c>
      <c r="D93" s="19" t="s">
        <v>56</v>
      </c>
      <c r="E93" s="19" t="s">
        <v>121</v>
      </c>
      <c r="F93" s="11">
        <v>0</v>
      </c>
      <c r="G93" s="23">
        <v>0</v>
      </c>
      <c r="H93" s="5"/>
      <c r="I93" s="5"/>
      <c r="J93" s="5"/>
      <c r="K93" s="5"/>
      <c r="L93" s="5"/>
      <c r="M93" s="5"/>
      <c r="N93" s="5"/>
    </row>
    <row r="94" spans="1:14" ht="38.25">
      <c r="A94" s="24" t="s">
        <v>200</v>
      </c>
      <c r="B94" s="19" t="s">
        <v>22</v>
      </c>
      <c r="C94" s="19" t="s">
        <v>41</v>
      </c>
      <c r="D94" s="19" t="s">
        <v>201</v>
      </c>
      <c r="E94" s="19"/>
      <c r="F94" s="11">
        <v>0</v>
      </c>
      <c r="G94" s="23">
        <f>G95</f>
        <v>191.5</v>
      </c>
      <c r="H94" s="5"/>
      <c r="I94" s="5"/>
      <c r="J94" s="5"/>
      <c r="K94" s="5"/>
      <c r="L94" s="5"/>
      <c r="M94" s="5"/>
      <c r="N94" s="5"/>
    </row>
    <row r="95" spans="1:14" ht="25.5">
      <c r="A95" s="59" t="s">
        <v>84</v>
      </c>
      <c r="B95" s="19" t="s">
        <v>22</v>
      </c>
      <c r="C95" s="19" t="s">
        <v>41</v>
      </c>
      <c r="D95" s="19" t="s">
        <v>201</v>
      </c>
      <c r="E95" s="19" t="s">
        <v>80</v>
      </c>
      <c r="F95" s="11">
        <v>0</v>
      </c>
      <c r="G95" s="23">
        <f>G96</f>
        <v>191.5</v>
      </c>
      <c r="H95" s="5"/>
      <c r="I95" s="5"/>
      <c r="J95" s="5"/>
      <c r="K95" s="5"/>
      <c r="L95" s="5"/>
      <c r="M95" s="5"/>
      <c r="N95" s="5"/>
    </row>
    <row r="96" spans="1:14" ht="25.5">
      <c r="A96" s="15" t="s">
        <v>85</v>
      </c>
      <c r="B96" s="19" t="s">
        <v>22</v>
      </c>
      <c r="C96" s="19" t="s">
        <v>41</v>
      </c>
      <c r="D96" s="19" t="s">
        <v>201</v>
      </c>
      <c r="E96" s="19" t="s">
        <v>81</v>
      </c>
      <c r="F96" s="11">
        <v>0</v>
      </c>
      <c r="G96" s="23">
        <f>G97</f>
        <v>191.5</v>
      </c>
      <c r="H96" s="5"/>
      <c r="I96" s="5"/>
      <c r="J96" s="5"/>
      <c r="K96" s="5"/>
      <c r="L96" s="5"/>
      <c r="M96" s="5"/>
      <c r="N96" s="5"/>
    </row>
    <row r="97" spans="1:14" ht="25.5">
      <c r="A97" s="15" t="s">
        <v>87</v>
      </c>
      <c r="B97" s="19" t="s">
        <v>22</v>
      </c>
      <c r="C97" s="19" t="s">
        <v>41</v>
      </c>
      <c r="D97" s="19" t="s">
        <v>201</v>
      </c>
      <c r="E97" s="19" t="s">
        <v>83</v>
      </c>
      <c r="F97" s="11">
        <v>0</v>
      </c>
      <c r="G97" s="23">
        <v>191.5</v>
      </c>
      <c r="H97" s="5"/>
      <c r="I97" s="5"/>
      <c r="J97" s="5"/>
      <c r="K97" s="5"/>
      <c r="L97" s="5"/>
      <c r="M97" s="5"/>
      <c r="N97" s="5"/>
    </row>
    <row r="98" spans="1:14" ht="12.75">
      <c r="A98" s="22" t="s">
        <v>47</v>
      </c>
      <c r="B98" s="20" t="s">
        <v>48</v>
      </c>
      <c r="C98" s="20" t="s">
        <v>9</v>
      </c>
      <c r="D98" s="20" t="s">
        <v>9</v>
      </c>
      <c r="E98" s="20" t="s">
        <v>9</v>
      </c>
      <c r="F98" s="10">
        <f>F106+F120+F99+F114</f>
        <v>407.1</v>
      </c>
      <c r="G98" s="13">
        <f>G106+G120+G99+G114</f>
        <v>374.8</v>
      </c>
      <c r="H98" s="5"/>
      <c r="I98" s="5"/>
      <c r="J98" s="5"/>
      <c r="K98" s="5"/>
      <c r="L98" s="5"/>
      <c r="M98" s="5"/>
      <c r="N98" s="5"/>
    </row>
    <row r="99" spans="1:14" ht="12.75" hidden="1">
      <c r="A99" s="25" t="s">
        <v>49</v>
      </c>
      <c r="B99" s="20" t="s">
        <v>50</v>
      </c>
      <c r="C99" s="20" t="s">
        <v>12</v>
      </c>
      <c r="D99" s="20"/>
      <c r="E99" s="20"/>
      <c r="F99" s="10">
        <f>F100</f>
        <v>0</v>
      </c>
      <c r="G99" s="13">
        <f>G100</f>
        <v>0</v>
      </c>
      <c r="H99" s="5"/>
      <c r="I99" s="5"/>
      <c r="J99" s="5"/>
      <c r="K99" s="5"/>
      <c r="L99" s="5"/>
      <c r="M99" s="5"/>
      <c r="N99" s="5"/>
    </row>
    <row r="100" spans="1:14" s="38" customFormat="1" ht="12.75" hidden="1">
      <c r="A100" s="61" t="s">
        <v>51</v>
      </c>
      <c r="B100" s="20" t="s">
        <v>50</v>
      </c>
      <c r="C100" s="20" t="s">
        <v>12</v>
      </c>
      <c r="D100" s="20" t="s">
        <v>52</v>
      </c>
      <c r="E100" s="20"/>
      <c r="F100" s="10">
        <f>F101</f>
        <v>0</v>
      </c>
      <c r="G100" s="13">
        <f>G101</f>
        <v>0</v>
      </c>
      <c r="H100" s="37"/>
      <c r="I100" s="37"/>
      <c r="J100" s="37"/>
      <c r="K100" s="37"/>
      <c r="L100" s="37"/>
      <c r="M100" s="37"/>
      <c r="N100" s="37"/>
    </row>
    <row r="101" spans="1:14" s="38" customFormat="1" ht="30" customHeight="1" hidden="1">
      <c r="A101" s="63" t="s">
        <v>136</v>
      </c>
      <c r="B101" s="20" t="s">
        <v>50</v>
      </c>
      <c r="C101" s="20" t="s">
        <v>12</v>
      </c>
      <c r="D101" s="20" t="s">
        <v>134</v>
      </c>
      <c r="E101" s="20"/>
      <c r="F101" s="10">
        <f>F103</f>
        <v>0</v>
      </c>
      <c r="G101" s="13">
        <f>G103</f>
        <v>0</v>
      </c>
      <c r="H101" s="37"/>
      <c r="I101" s="37"/>
      <c r="J101" s="37"/>
      <c r="K101" s="37"/>
      <c r="L101" s="37"/>
      <c r="M101" s="37"/>
      <c r="N101" s="37"/>
    </row>
    <row r="102" spans="1:14" s="38" customFormat="1" ht="66" customHeight="1" hidden="1">
      <c r="A102" s="63" t="s">
        <v>137</v>
      </c>
      <c r="B102" s="20" t="s">
        <v>50</v>
      </c>
      <c r="C102" s="20" t="s">
        <v>12</v>
      </c>
      <c r="D102" s="20" t="s">
        <v>135</v>
      </c>
      <c r="E102" s="20"/>
      <c r="F102" s="10">
        <f aca="true" t="shared" si="6" ref="F102:G104">F103</f>
        <v>0</v>
      </c>
      <c r="G102" s="13">
        <f t="shared" si="6"/>
        <v>0</v>
      </c>
      <c r="H102" s="37"/>
      <c r="I102" s="37"/>
      <c r="J102" s="37"/>
      <c r="K102" s="37"/>
      <c r="L102" s="37"/>
      <c r="M102" s="37"/>
      <c r="N102" s="37"/>
    </row>
    <row r="103" spans="1:14" s="38" customFormat="1" ht="12.75" hidden="1">
      <c r="A103" s="22" t="s">
        <v>57</v>
      </c>
      <c r="B103" s="20" t="s">
        <v>50</v>
      </c>
      <c r="C103" s="20" t="s">
        <v>12</v>
      </c>
      <c r="D103" s="20" t="s">
        <v>135</v>
      </c>
      <c r="E103" s="20" t="s">
        <v>123</v>
      </c>
      <c r="F103" s="10">
        <f t="shared" si="6"/>
        <v>0</v>
      </c>
      <c r="G103" s="13">
        <f t="shared" si="6"/>
        <v>0</v>
      </c>
      <c r="H103" s="37"/>
      <c r="I103" s="37"/>
      <c r="J103" s="37"/>
      <c r="K103" s="37"/>
      <c r="L103" s="37"/>
      <c r="M103" s="37"/>
      <c r="N103" s="37"/>
    </row>
    <row r="104" spans="1:14" ht="25.5" hidden="1">
      <c r="A104" s="61" t="s">
        <v>147</v>
      </c>
      <c r="B104" s="20" t="s">
        <v>50</v>
      </c>
      <c r="C104" s="20" t="s">
        <v>12</v>
      </c>
      <c r="D104" s="20" t="s">
        <v>135</v>
      </c>
      <c r="E104" s="20" t="s">
        <v>141</v>
      </c>
      <c r="F104" s="10">
        <f t="shared" si="6"/>
        <v>0</v>
      </c>
      <c r="G104" s="86">
        <f t="shared" si="6"/>
        <v>0</v>
      </c>
      <c r="H104" s="5"/>
      <c r="I104" s="5"/>
      <c r="J104" s="5"/>
      <c r="K104" s="5"/>
      <c r="L104" s="5"/>
      <c r="M104" s="5"/>
      <c r="N104" s="5"/>
    </row>
    <row r="105" spans="1:14" ht="30" customHeight="1" hidden="1">
      <c r="A105" s="81" t="str">
        <f>'[2]4'!A149</f>
        <v>Бюджетные инвестиции на приобретение объектов недвижимого имущества казенным учреждениям</v>
      </c>
      <c r="B105" s="19" t="s">
        <v>50</v>
      </c>
      <c r="C105" s="19" t="s">
        <v>12</v>
      </c>
      <c r="D105" s="19" t="s">
        <v>135</v>
      </c>
      <c r="E105" s="19" t="s">
        <v>150</v>
      </c>
      <c r="F105" s="11">
        <v>0</v>
      </c>
      <c r="G105" s="14">
        <v>0</v>
      </c>
      <c r="H105" s="5"/>
      <c r="I105" s="5"/>
      <c r="J105" s="5"/>
      <c r="K105" s="5"/>
      <c r="L105" s="5"/>
      <c r="M105" s="5"/>
      <c r="N105" s="5"/>
    </row>
    <row r="106" spans="1:14" s="38" customFormat="1" ht="14.25" customHeight="1" hidden="1">
      <c r="A106" s="22" t="s">
        <v>53</v>
      </c>
      <c r="B106" s="20" t="s">
        <v>50</v>
      </c>
      <c r="C106" s="20" t="s">
        <v>10</v>
      </c>
      <c r="D106" s="20"/>
      <c r="E106" s="20"/>
      <c r="F106" s="10">
        <f>F107</f>
        <v>0</v>
      </c>
      <c r="G106" s="13">
        <f>G107</f>
        <v>0</v>
      </c>
      <c r="N106" s="37"/>
    </row>
    <row r="107" spans="1:14" s="38" customFormat="1" ht="13.5" customHeight="1" hidden="1">
      <c r="A107" s="24" t="s">
        <v>51</v>
      </c>
      <c r="B107" s="20" t="s">
        <v>50</v>
      </c>
      <c r="C107" s="20" t="s">
        <v>10</v>
      </c>
      <c r="D107" s="20" t="s">
        <v>52</v>
      </c>
      <c r="E107" s="20"/>
      <c r="F107" s="10">
        <f aca="true" t="shared" si="7" ref="F107:G110">F108</f>
        <v>0</v>
      </c>
      <c r="G107" s="13">
        <f t="shared" si="7"/>
        <v>0</v>
      </c>
      <c r="N107" s="37"/>
    </row>
    <row r="108" spans="1:14" s="38" customFormat="1" ht="39.75" customHeight="1" hidden="1">
      <c r="A108" s="64" t="s">
        <v>133</v>
      </c>
      <c r="B108" s="20" t="s">
        <v>50</v>
      </c>
      <c r="C108" s="20" t="s">
        <v>10</v>
      </c>
      <c r="D108" s="20" t="s">
        <v>132</v>
      </c>
      <c r="E108" s="20"/>
      <c r="F108" s="10">
        <f>F109+F112</f>
        <v>0</v>
      </c>
      <c r="G108" s="13">
        <f>G109+G112</f>
        <v>0</v>
      </c>
      <c r="N108" s="37"/>
    </row>
    <row r="109" spans="1:14" s="38" customFormat="1" ht="30" customHeight="1" hidden="1">
      <c r="A109" s="22" t="s">
        <v>84</v>
      </c>
      <c r="B109" s="20" t="s">
        <v>50</v>
      </c>
      <c r="C109" s="20" t="s">
        <v>10</v>
      </c>
      <c r="D109" s="20" t="s">
        <v>132</v>
      </c>
      <c r="E109" s="20" t="s">
        <v>80</v>
      </c>
      <c r="F109" s="10">
        <f t="shared" si="7"/>
        <v>0</v>
      </c>
      <c r="G109" s="13">
        <f t="shared" si="7"/>
        <v>0</v>
      </c>
      <c r="N109" s="37"/>
    </row>
    <row r="110" spans="1:14" s="38" customFormat="1" ht="29.25" customHeight="1" hidden="1">
      <c r="A110" s="22" t="s">
        <v>85</v>
      </c>
      <c r="B110" s="20" t="s">
        <v>50</v>
      </c>
      <c r="C110" s="20" t="s">
        <v>10</v>
      </c>
      <c r="D110" s="20" t="s">
        <v>132</v>
      </c>
      <c r="E110" s="20" t="s">
        <v>81</v>
      </c>
      <c r="F110" s="10">
        <f t="shared" si="7"/>
        <v>0</v>
      </c>
      <c r="G110" s="13">
        <f t="shared" si="7"/>
        <v>0</v>
      </c>
      <c r="N110" s="37"/>
    </row>
    <row r="111" spans="1:14" ht="28.5" customHeight="1" hidden="1">
      <c r="A111" s="15" t="s">
        <v>129</v>
      </c>
      <c r="B111" s="19" t="s">
        <v>50</v>
      </c>
      <c r="C111" s="19" t="s">
        <v>10</v>
      </c>
      <c r="D111" s="19" t="s">
        <v>132</v>
      </c>
      <c r="E111" s="19" t="s">
        <v>121</v>
      </c>
      <c r="F111" s="11">
        <v>0</v>
      </c>
      <c r="G111" s="23">
        <v>0</v>
      </c>
      <c r="N111" s="5"/>
    </row>
    <row r="112" spans="1:14" s="38" customFormat="1" ht="17.25" customHeight="1" hidden="1">
      <c r="A112" s="22" t="s">
        <v>57</v>
      </c>
      <c r="B112" s="20" t="s">
        <v>50</v>
      </c>
      <c r="C112" s="20" t="s">
        <v>10</v>
      </c>
      <c r="D112" s="20" t="s">
        <v>132</v>
      </c>
      <c r="E112" s="20" t="s">
        <v>123</v>
      </c>
      <c r="F112" s="10">
        <f>F113</f>
        <v>0</v>
      </c>
      <c r="G112" s="13">
        <f>G113</f>
        <v>0</v>
      </c>
      <c r="N112" s="37"/>
    </row>
    <row r="113" spans="1:14" ht="13.5" customHeight="1" hidden="1">
      <c r="A113" s="15" t="s">
        <v>125</v>
      </c>
      <c r="B113" s="19" t="s">
        <v>50</v>
      </c>
      <c r="C113" s="19" t="s">
        <v>10</v>
      </c>
      <c r="D113" s="19" t="s">
        <v>132</v>
      </c>
      <c r="E113" s="19" t="s">
        <v>124</v>
      </c>
      <c r="F113" s="11">
        <v>0</v>
      </c>
      <c r="G113" s="23">
        <v>0</v>
      </c>
      <c r="N113" s="5"/>
    </row>
    <row r="114" spans="1:14" ht="13.5" customHeight="1">
      <c r="A114" s="64" t="s">
        <v>53</v>
      </c>
      <c r="B114" s="3" t="s">
        <v>50</v>
      </c>
      <c r="C114" s="3" t="s">
        <v>10</v>
      </c>
      <c r="D114" s="3"/>
      <c r="E114" s="3"/>
      <c r="F114" s="10">
        <f aca="true" t="shared" si="8" ref="F114:G118">F115</f>
        <v>78.9</v>
      </c>
      <c r="G114" s="53">
        <f t="shared" si="8"/>
        <v>44.8</v>
      </c>
      <c r="N114" s="5"/>
    </row>
    <row r="115" spans="1:14" ht="13.5" customHeight="1">
      <c r="A115" s="22" t="s">
        <v>42</v>
      </c>
      <c r="B115" s="20" t="s">
        <v>50</v>
      </c>
      <c r="C115" s="20" t="s">
        <v>10</v>
      </c>
      <c r="D115" s="20" t="s">
        <v>43</v>
      </c>
      <c r="E115" s="20"/>
      <c r="F115" s="10">
        <f t="shared" si="8"/>
        <v>78.9</v>
      </c>
      <c r="G115" s="53">
        <f t="shared" si="8"/>
        <v>44.8</v>
      </c>
      <c r="N115" s="5"/>
    </row>
    <row r="116" spans="1:14" ht="37.5" customHeight="1">
      <c r="A116" s="22" t="s">
        <v>202</v>
      </c>
      <c r="B116" s="20" t="s">
        <v>50</v>
      </c>
      <c r="C116" s="20" t="s">
        <v>10</v>
      </c>
      <c r="D116" s="20" t="s">
        <v>44</v>
      </c>
      <c r="E116" s="20"/>
      <c r="F116" s="10">
        <f t="shared" si="8"/>
        <v>78.9</v>
      </c>
      <c r="G116" s="53">
        <f t="shared" si="8"/>
        <v>44.8</v>
      </c>
      <c r="N116" s="5"/>
    </row>
    <row r="117" spans="1:14" ht="33.75" customHeight="1">
      <c r="A117" s="97" t="s">
        <v>84</v>
      </c>
      <c r="B117" s="98" t="s">
        <v>50</v>
      </c>
      <c r="C117" s="98" t="s">
        <v>10</v>
      </c>
      <c r="D117" s="98" t="s">
        <v>44</v>
      </c>
      <c r="E117" s="98" t="s">
        <v>80</v>
      </c>
      <c r="F117" s="11">
        <f t="shared" si="8"/>
        <v>78.9</v>
      </c>
      <c r="G117" s="23">
        <f t="shared" si="8"/>
        <v>44.8</v>
      </c>
      <c r="N117" s="5"/>
    </row>
    <row r="118" spans="1:14" ht="30.75" customHeight="1">
      <c r="A118" s="97" t="s">
        <v>85</v>
      </c>
      <c r="B118" s="98" t="s">
        <v>50</v>
      </c>
      <c r="C118" s="98" t="s">
        <v>10</v>
      </c>
      <c r="D118" s="98" t="s">
        <v>44</v>
      </c>
      <c r="E118" s="2" t="s">
        <v>81</v>
      </c>
      <c r="F118" s="11">
        <f t="shared" si="8"/>
        <v>78.9</v>
      </c>
      <c r="G118" s="23">
        <f t="shared" si="8"/>
        <v>44.8</v>
      </c>
      <c r="N118" s="5"/>
    </row>
    <row r="119" spans="1:14" ht="34.5" customHeight="1">
      <c r="A119" s="99" t="s">
        <v>87</v>
      </c>
      <c r="B119" s="98" t="s">
        <v>50</v>
      </c>
      <c r="C119" s="98" t="s">
        <v>10</v>
      </c>
      <c r="D119" s="98" t="s">
        <v>44</v>
      </c>
      <c r="E119" s="2" t="s">
        <v>83</v>
      </c>
      <c r="F119" s="11">
        <v>78.9</v>
      </c>
      <c r="G119" s="23">
        <v>44.8</v>
      </c>
      <c r="N119" s="5"/>
    </row>
    <row r="120" spans="1:14" ht="15.75" customHeight="1">
      <c r="A120" s="24" t="s">
        <v>54</v>
      </c>
      <c r="B120" s="20" t="s">
        <v>50</v>
      </c>
      <c r="C120" s="20" t="s">
        <v>16</v>
      </c>
      <c r="D120" s="20"/>
      <c r="E120" s="20"/>
      <c r="F120" s="10">
        <f>F121</f>
        <v>328.2</v>
      </c>
      <c r="G120" s="13">
        <f>G121</f>
        <v>330</v>
      </c>
      <c r="N120" s="5"/>
    </row>
    <row r="121" spans="1:14" ht="24" customHeight="1">
      <c r="A121" s="22" t="s">
        <v>42</v>
      </c>
      <c r="B121" s="20" t="s">
        <v>50</v>
      </c>
      <c r="C121" s="20" t="s">
        <v>16</v>
      </c>
      <c r="D121" s="20" t="s">
        <v>43</v>
      </c>
      <c r="E121" s="20"/>
      <c r="F121" s="10">
        <f>F122</f>
        <v>328.2</v>
      </c>
      <c r="G121" s="13">
        <f>G122</f>
        <v>330</v>
      </c>
      <c r="H121" s="5"/>
      <c r="I121" s="5"/>
      <c r="J121" s="5"/>
      <c r="K121" s="5"/>
      <c r="L121" s="5"/>
      <c r="M121" s="5"/>
      <c r="N121" s="5"/>
    </row>
    <row r="122" spans="1:14" s="38" customFormat="1" ht="38.25" customHeight="1">
      <c r="A122" s="97" t="s">
        <v>206</v>
      </c>
      <c r="B122" s="20" t="s">
        <v>50</v>
      </c>
      <c r="C122" s="20" t="s">
        <v>16</v>
      </c>
      <c r="D122" s="20" t="s">
        <v>59</v>
      </c>
      <c r="E122" s="20"/>
      <c r="F122" s="10">
        <f>F124</f>
        <v>328.2</v>
      </c>
      <c r="G122" s="13">
        <f>G124</f>
        <v>330</v>
      </c>
      <c r="H122" s="37"/>
      <c r="I122" s="37"/>
      <c r="J122" s="37"/>
      <c r="K122" s="37"/>
      <c r="L122" s="37"/>
      <c r="M122" s="37"/>
      <c r="N122" s="37"/>
    </row>
    <row r="123" spans="1:14" s="38" customFormat="1" ht="24" customHeight="1">
      <c r="A123" s="100" t="s">
        <v>175</v>
      </c>
      <c r="B123" s="20" t="s">
        <v>50</v>
      </c>
      <c r="C123" s="20" t="s">
        <v>16</v>
      </c>
      <c r="D123" s="20" t="s">
        <v>176</v>
      </c>
      <c r="E123" s="20"/>
      <c r="F123" s="10">
        <f>F125</f>
        <v>328.2</v>
      </c>
      <c r="G123" s="13">
        <f>G125</f>
        <v>330</v>
      </c>
      <c r="H123" s="37"/>
      <c r="I123" s="37"/>
      <c r="J123" s="37"/>
      <c r="K123" s="37"/>
      <c r="L123" s="37"/>
      <c r="M123" s="37"/>
      <c r="N123" s="37"/>
    </row>
    <row r="124" spans="1:14" s="38" customFormat="1" ht="28.5" customHeight="1">
      <c r="A124" s="22" t="s">
        <v>84</v>
      </c>
      <c r="B124" s="20" t="s">
        <v>50</v>
      </c>
      <c r="C124" s="20" t="s">
        <v>16</v>
      </c>
      <c r="D124" s="20" t="s">
        <v>176</v>
      </c>
      <c r="E124" s="20" t="s">
        <v>80</v>
      </c>
      <c r="F124" s="10">
        <f>F125</f>
        <v>328.2</v>
      </c>
      <c r="G124" s="13">
        <f>G125</f>
        <v>330</v>
      </c>
      <c r="H124" s="37"/>
      <c r="I124" s="37"/>
      <c r="J124" s="37"/>
      <c r="K124" s="37"/>
      <c r="L124" s="37"/>
      <c r="M124" s="37"/>
      <c r="N124" s="37"/>
    </row>
    <row r="125" spans="1:14" s="38" customFormat="1" ht="25.5">
      <c r="A125" s="22" t="s">
        <v>85</v>
      </c>
      <c r="B125" s="20" t="s">
        <v>50</v>
      </c>
      <c r="C125" s="20" t="s">
        <v>16</v>
      </c>
      <c r="D125" s="20" t="s">
        <v>176</v>
      </c>
      <c r="E125" s="20" t="s">
        <v>81</v>
      </c>
      <c r="F125" s="10">
        <f>F126</f>
        <v>328.2</v>
      </c>
      <c r="G125" s="13">
        <f>G126</f>
        <v>330</v>
      </c>
      <c r="H125" s="37"/>
      <c r="I125" s="37"/>
      <c r="J125" s="37"/>
      <c r="K125" s="37"/>
      <c r="L125" s="37"/>
      <c r="M125" s="37"/>
      <c r="N125" s="37"/>
    </row>
    <row r="126" spans="1:14" ht="27" customHeight="1">
      <c r="A126" s="65" t="s">
        <v>87</v>
      </c>
      <c r="B126" s="19" t="s">
        <v>50</v>
      </c>
      <c r="C126" s="19" t="s">
        <v>16</v>
      </c>
      <c r="D126" s="19" t="s">
        <v>176</v>
      </c>
      <c r="E126" s="19" t="s">
        <v>83</v>
      </c>
      <c r="F126" s="11">
        <v>328.2</v>
      </c>
      <c r="G126" s="23">
        <v>330</v>
      </c>
      <c r="H126" s="5"/>
      <c r="I126" s="5"/>
      <c r="J126" s="5"/>
      <c r="K126" s="5"/>
      <c r="L126" s="5"/>
      <c r="M126" s="5"/>
      <c r="N126" s="5"/>
    </row>
    <row r="127" spans="1:14" ht="15.75" customHeight="1">
      <c r="A127" s="22" t="s">
        <v>60</v>
      </c>
      <c r="B127" s="20" t="s">
        <v>61</v>
      </c>
      <c r="C127" s="20" t="s">
        <v>9</v>
      </c>
      <c r="D127" s="20" t="s">
        <v>9</v>
      </c>
      <c r="E127" s="20" t="s">
        <v>9</v>
      </c>
      <c r="F127" s="10">
        <f>F129</f>
        <v>1982.6</v>
      </c>
      <c r="G127" s="13">
        <f>G129</f>
        <v>2000</v>
      </c>
      <c r="H127" s="5"/>
      <c r="I127" s="5"/>
      <c r="J127" s="5"/>
      <c r="K127" s="5"/>
      <c r="L127" s="5"/>
      <c r="M127" s="5"/>
      <c r="N127" s="5"/>
    </row>
    <row r="128" spans="1:14" ht="15.75" customHeight="1">
      <c r="A128" s="101" t="s">
        <v>62</v>
      </c>
      <c r="B128" s="20" t="s">
        <v>61</v>
      </c>
      <c r="C128" s="20" t="s">
        <v>12</v>
      </c>
      <c r="D128" s="20"/>
      <c r="E128" s="20"/>
      <c r="F128" s="10">
        <f aca="true" t="shared" si="9" ref="F128:G130">F129</f>
        <v>1982.6</v>
      </c>
      <c r="G128" s="13">
        <f t="shared" si="9"/>
        <v>2000</v>
      </c>
      <c r="H128" s="5"/>
      <c r="I128" s="5"/>
      <c r="J128" s="5"/>
      <c r="K128" s="5"/>
      <c r="L128" s="5"/>
      <c r="M128" s="5"/>
      <c r="N128" s="5"/>
    </row>
    <row r="129" spans="1:7" ht="18" customHeight="1">
      <c r="A129" s="63" t="s">
        <v>42</v>
      </c>
      <c r="B129" s="20" t="s">
        <v>61</v>
      </c>
      <c r="C129" s="20" t="s">
        <v>12</v>
      </c>
      <c r="D129" s="20" t="s">
        <v>43</v>
      </c>
      <c r="E129" s="19" t="s">
        <v>9</v>
      </c>
      <c r="F129" s="10">
        <f t="shared" si="9"/>
        <v>1982.6</v>
      </c>
      <c r="G129" s="13">
        <f t="shared" si="9"/>
        <v>2000</v>
      </c>
    </row>
    <row r="130" spans="1:7" s="38" customFormat="1" ht="44.25" customHeight="1">
      <c r="A130" s="97" t="s">
        <v>205</v>
      </c>
      <c r="B130" s="20" t="s">
        <v>63</v>
      </c>
      <c r="C130" s="20" t="s">
        <v>12</v>
      </c>
      <c r="D130" s="20" t="s">
        <v>64</v>
      </c>
      <c r="E130" s="20"/>
      <c r="F130" s="10">
        <f t="shared" si="9"/>
        <v>1982.6</v>
      </c>
      <c r="G130" s="13">
        <f t="shared" si="9"/>
        <v>2000</v>
      </c>
    </row>
    <row r="131" spans="1:7" s="38" customFormat="1" ht="42.75" customHeight="1">
      <c r="A131" s="97" t="s">
        <v>180</v>
      </c>
      <c r="B131" s="20" t="s">
        <v>63</v>
      </c>
      <c r="C131" s="20" t="s">
        <v>12</v>
      </c>
      <c r="D131" s="20" t="s">
        <v>106</v>
      </c>
      <c r="E131" s="20"/>
      <c r="F131" s="10">
        <f>F132+F135</f>
        <v>1982.6</v>
      </c>
      <c r="G131" s="13">
        <f>G132+G135</f>
        <v>2000</v>
      </c>
    </row>
    <row r="132" spans="1:7" s="38" customFormat="1" ht="51.75" customHeight="1">
      <c r="A132" s="63" t="s">
        <v>111</v>
      </c>
      <c r="B132" s="20" t="s">
        <v>63</v>
      </c>
      <c r="C132" s="20" t="s">
        <v>12</v>
      </c>
      <c r="D132" s="20" t="s">
        <v>106</v>
      </c>
      <c r="E132" s="20" t="s">
        <v>108</v>
      </c>
      <c r="F132" s="10">
        <f>F133</f>
        <v>1510.6</v>
      </c>
      <c r="G132" s="13">
        <f>G133</f>
        <v>1525</v>
      </c>
    </row>
    <row r="133" spans="1:7" s="38" customFormat="1" ht="22.5" customHeight="1">
      <c r="A133" s="63" t="s">
        <v>112</v>
      </c>
      <c r="B133" s="20" t="s">
        <v>63</v>
      </c>
      <c r="C133" s="20" t="s">
        <v>12</v>
      </c>
      <c r="D133" s="20" t="s">
        <v>106</v>
      </c>
      <c r="E133" s="20" t="s">
        <v>109</v>
      </c>
      <c r="F133" s="10">
        <f>F134</f>
        <v>1510.6</v>
      </c>
      <c r="G133" s="13">
        <f>G134</f>
        <v>1525</v>
      </c>
    </row>
    <row r="134" spans="1:7" ht="45.75" customHeight="1">
      <c r="A134" s="65" t="s">
        <v>130</v>
      </c>
      <c r="B134" s="19" t="s">
        <v>63</v>
      </c>
      <c r="C134" s="19" t="s">
        <v>12</v>
      </c>
      <c r="D134" s="19" t="s">
        <v>106</v>
      </c>
      <c r="E134" s="19" t="s">
        <v>110</v>
      </c>
      <c r="F134" s="11">
        <v>1510.6</v>
      </c>
      <c r="G134" s="23">
        <v>1525</v>
      </c>
    </row>
    <row r="135" spans="1:7" s="38" customFormat="1" ht="54" customHeight="1">
      <c r="A135" s="63" t="s">
        <v>181</v>
      </c>
      <c r="B135" s="20" t="s">
        <v>63</v>
      </c>
      <c r="C135" s="20" t="s">
        <v>12</v>
      </c>
      <c r="D135" s="20" t="s">
        <v>107</v>
      </c>
      <c r="E135" s="20"/>
      <c r="F135" s="10">
        <f aca="true" t="shared" si="10" ref="F135:G137">F136</f>
        <v>472</v>
      </c>
      <c r="G135" s="13">
        <f t="shared" si="10"/>
        <v>475</v>
      </c>
    </row>
    <row r="136" spans="1:7" s="38" customFormat="1" ht="41.25" customHeight="1">
      <c r="A136" s="68" t="s">
        <v>111</v>
      </c>
      <c r="B136" s="20" t="s">
        <v>63</v>
      </c>
      <c r="C136" s="20" t="s">
        <v>12</v>
      </c>
      <c r="D136" s="20" t="s">
        <v>107</v>
      </c>
      <c r="E136" s="20" t="s">
        <v>108</v>
      </c>
      <c r="F136" s="10">
        <f t="shared" si="10"/>
        <v>472</v>
      </c>
      <c r="G136" s="13">
        <f t="shared" si="10"/>
        <v>475</v>
      </c>
    </row>
    <row r="137" spans="1:7" s="38" customFormat="1" ht="25.5" customHeight="1">
      <c r="A137" s="68" t="s">
        <v>112</v>
      </c>
      <c r="B137" s="20" t="s">
        <v>63</v>
      </c>
      <c r="C137" s="20" t="s">
        <v>12</v>
      </c>
      <c r="D137" s="20" t="s">
        <v>107</v>
      </c>
      <c r="E137" s="20" t="s">
        <v>109</v>
      </c>
      <c r="F137" s="10">
        <f t="shared" si="10"/>
        <v>472</v>
      </c>
      <c r="G137" s="13">
        <f t="shared" si="10"/>
        <v>475</v>
      </c>
    </row>
    <row r="138" spans="1:7" ht="41.25" customHeight="1">
      <c r="A138" s="65" t="s">
        <v>130</v>
      </c>
      <c r="B138" s="19" t="s">
        <v>63</v>
      </c>
      <c r="C138" s="19" t="s">
        <v>12</v>
      </c>
      <c r="D138" s="19" t="s">
        <v>107</v>
      </c>
      <c r="E138" s="19" t="s">
        <v>110</v>
      </c>
      <c r="F138" s="11">
        <v>472</v>
      </c>
      <c r="G138" s="23">
        <v>475</v>
      </c>
    </row>
    <row r="139" spans="1:7" ht="32.25" customHeight="1" thickBot="1">
      <c r="A139" s="70" t="s">
        <v>65</v>
      </c>
      <c r="B139" s="54" t="s">
        <v>9</v>
      </c>
      <c r="C139" s="54" t="s">
        <v>9</v>
      </c>
      <c r="D139" s="54" t="s">
        <v>9</v>
      </c>
      <c r="E139" s="54" t="s">
        <v>9</v>
      </c>
      <c r="F139" s="51">
        <f>F13+F70+F98+F127+F86+F80</f>
        <v>6376.200000000001</v>
      </c>
      <c r="G139" s="52">
        <f>G13+G70+G98+G127+G86+G80</f>
        <v>6502.8</v>
      </c>
    </row>
    <row r="140" spans="1:6" ht="18.75" customHeight="1">
      <c r="A140" s="35"/>
      <c r="E140" s="43"/>
      <c r="F140" s="4"/>
    </row>
    <row r="141" spans="1:6" ht="12.75">
      <c r="A141" s="35"/>
      <c r="E141" s="42"/>
      <c r="F141" s="4"/>
    </row>
    <row r="142" spans="1:6" ht="12.75">
      <c r="A142" s="35"/>
      <c r="E142" s="43"/>
      <c r="F142" s="4"/>
    </row>
    <row r="143" spans="1:6" ht="12.75">
      <c r="A143" s="35"/>
      <c r="E143" s="43"/>
      <c r="F143" s="4"/>
    </row>
    <row r="144" spans="1:6" ht="12.75">
      <c r="A144" s="35"/>
      <c r="E144" s="43"/>
      <c r="F144" s="4"/>
    </row>
  </sheetData>
  <sheetProtection/>
  <mergeCells count="11">
    <mergeCell ref="A4:I4"/>
    <mergeCell ref="B5:L5"/>
    <mergeCell ref="F10:G10"/>
    <mergeCell ref="A2:G2"/>
    <mergeCell ref="A3:G3"/>
    <mergeCell ref="A7:G7"/>
    <mergeCell ref="A10:A11"/>
    <mergeCell ref="B10:B11"/>
    <mergeCell ref="C10:C11"/>
    <mergeCell ref="D10:D11"/>
    <mergeCell ref="E10:E11"/>
  </mergeCells>
  <printOptions/>
  <pageMargins left="0.31496062992125984" right="0.28" top="0.7480314960629921" bottom="0.7480314960629921" header="0.31496062992125984" footer="0.31496062992125984"/>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A1:Q129"/>
  <sheetViews>
    <sheetView view="pageBreakPreview" zoomScale="60" zoomScalePageLayoutView="0" workbookViewId="0" topLeftCell="A1">
      <pane ySplit="12" topLeftCell="BM115" activePane="bottomLeft" state="frozen"/>
      <selection pane="topLeft" activeCell="A1" sqref="A1"/>
      <selection pane="bottomLeft" activeCell="I8" sqref="I8"/>
    </sheetView>
  </sheetViews>
  <sheetFormatPr defaultColWidth="9.140625" defaultRowHeight="34.5" customHeight="1"/>
  <cols>
    <col min="1" max="1" width="58.7109375" style="158" customWidth="1"/>
    <col min="2" max="2" width="7.7109375" style="158" customWidth="1"/>
    <col min="3" max="3" width="6.57421875" style="159" customWidth="1"/>
    <col min="4" max="4" width="7.57421875" style="159" customWidth="1"/>
    <col min="5" max="5" width="13.421875" style="159" customWidth="1"/>
    <col min="6" max="6" width="8.28125" style="159" customWidth="1"/>
    <col min="7" max="7" width="13.421875" style="159" customWidth="1"/>
    <col min="8" max="8" width="15.421875" style="152" customWidth="1"/>
    <col min="9" max="9" width="19.140625" style="154" customWidth="1"/>
    <col min="10" max="14" width="9.140625" style="154" customWidth="1"/>
    <col min="15" max="15" width="19.00390625" style="154" customWidth="1"/>
    <col min="16" max="16384" width="9.140625" style="154" customWidth="1"/>
  </cols>
  <sheetData>
    <row r="1" spans="1:9" ht="34.5" customHeight="1">
      <c r="A1" s="150"/>
      <c r="B1" s="150"/>
      <c r="C1" s="151"/>
      <c r="D1" s="151"/>
      <c r="E1" s="151"/>
      <c r="F1" s="151"/>
      <c r="G1" s="151"/>
      <c r="I1" s="153" t="s">
        <v>246</v>
      </c>
    </row>
    <row r="2" spans="1:9" ht="34.5" customHeight="1">
      <c r="A2" s="229" t="str">
        <f>'[2]3'!F2</f>
        <v>к  решению Собрания депутатов Зазерского сельского поселения</v>
      </c>
      <c r="B2" s="229"/>
      <c r="C2" s="229"/>
      <c r="D2" s="229"/>
      <c r="E2" s="229"/>
      <c r="F2" s="229"/>
      <c r="G2" s="229"/>
      <c r="H2" s="229"/>
      <c r="I2" s="229"/>
    </row>
    <row r="3" spans="1:9" ht="34.5" customHeight="1">
      <c r="A3" s="230" t="s">
        <v>285</v>
      </c>
      <c r="B3" s="230"/>
      <c r="C3" s="230"/>
      <c r="D3" s="230"/>
      <c r="E3" s="230"/>
      <c r="F3" s="230"/>
      <c r="G3" s="230"/>
      <c r="H3" s="230"/>
      <c r="I3" s="230"/>
    </row>
    <row r="4" spans="1:9" ht="24.75" customHeight="1">
      <c r="A4" s="170" t="s">
        <v>287</v>
      </c>
      <c r="B4" s="170"/>
      <c r="C4" s="170"/>
      <c r="D4" s="170"/>
      <c r="E4" s="170"/>
      <c r="F4" s="170"/>
      <c r="G4" s="170"/>
      <c r="H4" s="170"/>
      <c r="I4" s="170"/>
    </row>
    <row r="5" spans="1:9" ht="33.75" customHeight="1">
      <c r="A5" s="230" t="s">
        <v>269</v>
      </c>
      <c r="B5" s="230"/>
      <c r="C5" s="230"/>
      <c r="D5" s="230"/>
      <c r="E5" s="230"/>
      <c r="F5" s="230"/>
      <c r="G5" s="230"/>
      <c r="H5" s="230"/>
      <c r="I5" s="230"/>
    </row>
    <row r="6" spans="1:8" ht="34.5" customHeight="1" hidden="1">
      <c r="A6" s="150"/>
      <c r="B6" s="150"/>
      <c r="C6" s="150"/>
      <c r="D6" s="150"/>
      <c r="E6" s="150"/>
      <c r="F6" s="150"/>
      <c r="G6" s="150"/>
      <c r="H6" s="150"/>
    </row>
    <row r="7" spans="1:9" ht="34.5" customHeight="1">
      <c r="A7" s="209" t="s">
        <v>282</v>
      </c>
      <c r="B7" s="209"/>
      <c r="C7" s="209"/>
      <c r="D7" s="209"/>
      <c r="E7" s="209"/>
      <c r="F7" s="209"/>
      <c r="G7" s="209"/>
      <c r="H7" s="209"/>
      <c r="I7" s="209"/>
    </row>
    <row r="8" spans="1:8" ht="34.5" customHeight="1">
      <c r="A8" s="155"/>
      <c r="B8" s="155"/>
      <c r="C8" s="156"/>
      <c r="D8" s="156"/>
      <c r="E8" s="156"/>
      <c r="F8" s="156"/>
      <c r="G8" s="156"/>
      <c r="H8" s="157"/>
    </row>
    <row r="9" ht="34.5" customHeight="1" thickBot="1">
      <c r="H9" s="160" t="s">
        <v>0</v>
      </c>
    </row>
    <row r="10" spans="1:9" ht="34.5" customHeight="1">
      <c r="A10" s="231" t="s">
        <v>1</v>
      </c>
      <c r="B10" s="223" t="s">
        <v>66</v>
      </c>
      <c r="C10" s="223" t="s">
        <v>2</v>
      </c>
      <c r="D10" s="223" t="s">
        <v>3</v>
      </c>
      <c r="E10" s="223" t="s">
        <v>4</v>
      </c>
      <c r="F10" s="223" t="s">
        <v>5</v>
      </c>
      <c r="G10" s="225" t="s">
        <v>126</v>
      </c>
      <c r="H10" s="226"/>
      <c r="I10" s="227" t="s">
        <v>166</v>
      </c>
    </row>
    <row r="11" spans="1:9" ht="34.5" customHeight="1">
      <c r="A11" s="232"/>
      <c r="B11" s="224"/>
      <c r="C11" s="224"/>
      <c r="D11" s="224"/>
      <c r="E11" s="224"/>
      <c r="F11" s="224"/>
      <c r="G11" s="162" t="s">
        <v>169</v>
      </c>
      <c r="H11" s="163" t="s">
        <v>170</v>
      </c>
      <c r="I11" s="228"/>
    </row>
    <row r="12" spans="1:9" ht="34.5" customHeight="1">
      <c r="A12" s="161">
        <v>1</v>
      </c>
      <c r="B12" s="162">
        <v>2</v>
      </c>
      <c r="C12" s="162">
        <v>3</v>
      </c>
      <c r="D12" s="162">
        <v>4</v>
      </c>
      <c r="E12" s="162">
        <v>5</v>
      </c>
      <c r="F12" s="162">
        <v>6</v>
      </c>
      <c r="G12" s="162">
        <v>7</v>
      </c>
      <c r="H12" s="164">
        <v>8</v>
      </c>
      <c r="I12" s="165">
        <v>9</v>
      </c>
    </row>
    <row r="13" spans="1:9" ht="34.5" customHeight="1" thickBot="1">
      <c r="A13" s="166" t="s">
        <v>182</v>
      </c>
      <c r="B13" s="167" t="s">
        <v>67</v>
      </c>
      <c r="C13" s="167" t="s">
        <v>9</v>
      </c>
      <c r="D13" s="167" t="s">
        <v>9</v>
      </c>
      <c r="E13" s="167" t="s">
        <v>9</v>
      </c>
      <c r="F13" s="167" t="s">
        <v>9</v>
      </c>
      <c r="G13" s="168" t="s">
        <v>225</v>
      </c>
      <c r="H13" s="171">
        <v>6376.2</v>
      </c>
      <c r="I13" s="172">
        <v>6502.8</v>
      </c>
    </row>
    <row r="14" spans="1:9" ht="34.5" customHeight="1">
      <c r="A14" s="173" t="s">
        <v>7</v>
      </c>
      <c r="B14" s="174">
        <v>951</v>
      </c>
      <c r="C14" s="167" t="s">
        <v>8</v>
      </c>
      <c r="D14" s="167" t="s">
        <v>9</v>
      </c>
      <c r="E14" s="167" t="s">
        <v>9</v>
      </c>
      <c r="F14" s="167" t="s">
        <v>9</v>
      </c>
      <c r="G14" s="167" t="s">
        <v>226</v>
      </c>
      <c r="H14" s="175">
        <f>H15+H22+H27+H50</f>
        <v>3673.0000000000005</v>
      </c>
      <c r="I14" s="176">
        <f>I15+I27+I50+I22</f>
        <v>3814.1</v>
      </c>
    </row>
    <row r="15" spans="1:9" ht="34.5" customHeight="1">
      <c r="A15" s="173" t="s">
        <v>68</v>
      </c>
      <c r="B15" s="174">
        <v>951</v>
      </c>
      <c r="C15" s="167" t="s">
        <v>8</v>
      </c>
      <c r="D15" s="167" t="s">
        <v>10</v>
      </c>
      <c r="E15" s="167" t="s">
        <v>9</v>
      </c>
      <c r="F15" s="167" t="s">
        <v>9</v>
      </c>
      <c r="G15" s="167" t="s">
        <v>185</v>
      </c>
      <c r="H15" s="175">
        <f aca="true" t="shared" si="0" ref="H15:I18">H16</f>
        <v>719.1</v>
      </c>
      <c r="I15" s="176">
        <f t="shared" si="0"/>
        <v>719.1</v>
      </c>
    </row>
    <row r="16" spans="1:16" s="178" customFormat="1" ht="34.5" customHeight="1">
      <c r="A16" s="166" t="s">
        <v>11</v>
      </c>
      <c r="B16" s="174">
        <v>951</v>
      </c>
      <c r="C16" s="167" t="s">
        <v>12</v>
      </c>
      <c r="D16" s="167" t="s">
        <v>10</v>
      </c>
      <c r="E16" s="167" t="s">
        <v>13</v>
      </c>
      <c r="F16" s="167"/>
      <c r="G16" s="167" t="s">
        <v>185</v>
      </c>
      <c r="H16" s="175">
        <f t="shared" si="0"/>
        <v>719.1</v>
      </c>
      <c r="I16" s="176">
        <f t="shared" si="0"/>
        <v>719.1</v>
      </c>
      <c r="J16" s="177"/>
      <c r="K16" s="177"/>
      <c r="L16" s="177"/>
      <c r="M16" s="177"/>
      <c r="N16" s="177"/>
      <c r="O16" s="177"/>
      <c r="P16" s="177"/>
    </row>
    <row r="17" spans="1:16" s="178" customFormat="1" ht="34.5" customHeight="1">
      <c r="A17" s="179" t="s">
        <v>14</v>
      </c>
      <c r="B17" s="167" t="s">
        <v>67</v>
      </c>
      <c r="C17" s="167" t="s">
        <v>8</v>
      </c>
      <c r="D17" s="167" t="s">
        <v>10</v>
      </c>
      <c r="E17" s="167" t="s">
        <v>15</v>
      </c>
      <c r="F17" s="167"/>
      <c r="G17" s="167" t="s">
        <v>185</v>
      </c>
      <c r="H17" s="175">
        <f t="shared" si="0"/>
        <v>719.1</v>
      </c>
      <c r="I17" s="176">
        <f t="shared" si="0"/>
        <v>719.1</v>
      </c>
      <c r="J17" s="177"/>
      <c r="K17" s="177"/>
      <c r="L17" s="177"/>
      <c r="M17" s="177"/>
      <c r="N17" s="177"/>
      <c r="O17" s="177"/>
      <c r="P17" s="177"/>
    </row>
    <row r="18" spans="1:16" s="178" customFormat="1" ht="34.5" customHeight="1">
      <c r="A18" s="173" t="str">
        <f>'[2]3'!A18</f>
        <v>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B18" s="174">
        <v>951</v>
      </c>
      <c r="C18" s="167" t="s">
        <v>12</v>
      </c>
      <c r="D18" s="167" t="s">
        <v>10</v>
      </c>
      <c r="E18" s="167" t="s">
        <v>15</v>
      </c>
      <c r="F18" s="167" t="s">
        <v>71</v>
      </c>
      <c r="G18" s="167" t="s">
        <v>185</v>
      </c>
      <c r="H18" s="175">
        <f t="shared" si="0"/>
        <v>719.1</v>
      </c>
      <c r="I18" s="176">
        <f t="shared" si="0"/>
        <v>719.1</v>
      </c>
      <c r="J18" s="177"/>
      <c r="K18" s="177"/>
      <c r="L18" s="177"/>
      <c r="M18" s="177"/>
      <c r="N18" s="177"/>
      <c r="O18" s="177"/>
      <c r="P18" s="177"/>
    </row>
    <row r="19" spans="1:16" s="178" customFormat="1" ht="34.5" customHeight="1">
      <c r="A19" s="173" t="str">
        <f>'[2]3'!A19</f>
        <v>Расходы на выплаты персоналу государственных (муниципальных) органов</v>
      </c>
      <c r="B19" s="174">
        <v>951</v>
      </c>
      <c r="C19" s="167" t="s">
        <v>12</v>
      </c>
      <c r="D19" s="167" t="s">
        <v>10</v>
      </c>
      <c r="E19" s="167" t="s">
        <v>15</v>
      </c>
      <c r="F19" s="167" t="s">
        <v>73</v>
      </c>
      <c r="G19" s="167" t="s">
        <v>185</v>
      </c>
      <c r="H19" s="175">
        <f>H20+H21</f>
        <v>719.1</v>
      </c>
      <c r="I19" s="176">
        <f>I20+I21</f>
        <v>719.1</v>
      </c>
      <c r="J19" s="177"/>
      <c r="K19" s="177"/>
      <c r="L19" s="177"/>
      <c r="M19" s="177"/>
      <c r="N19" s="177"/>
      <c r="O19" s="177"/>
      <c r="P19" s="177"/>
    </row>
    <row r="20" spans="1:16" ht="34.5" customHeight="1">
      <c r="A20" s="180" t="str">
        <f>'[2]3'!A20</f>
        <v>Фонд оплаты труда и страховые взносы</v>
      </c>
      <c r="B20" s="181">
        <v>951</v>
      </c>
      <c r="C20" s="182" t="s">
        <v>12</v>
      </c>
      <c r="D20" s="182" t="s">
        <v>10</v>
      </c>
      <c r="E20" s="182" t="s">
        <v>15</v>
      </c>
      <c r="F20" s="182" t="s">
        <v>75</v>
      </c>
      <c r="G20" s="182" t="s">
        <v>184</v>
      </c>
      <c r="H20" s="183">
        <f>'[2]5'!F19</f>
        <v>698.6</v>
      </c>
      <c r="I20" s="184">
        <f>'[2]5'!G19</f>
        <v>698.6</v>
      </c>
      <c r="J20" s="185"/>
      <c r="K20" s="185"/>
      <c r="L20" s="185"/>
      <c r="M20" s="185"/>
      <c r="N20" s="185"/>
      <c r="O20" s="185"/>
      <c r="P20" s="185"/>
    </row>
    <row r="21" spans="1:16" ht="34.5" customHeight="1">
      <c r="A21" s="180" t="str">
        <f>'[2]5'!A20</f>
        <v>Иные выплаты персоналу, за исключением фонда оплаты труда</v>
      </c>
      <c r="B21" s="181">
        <v>951</v>
      </c>
      <c r="C21" s="182" t="s">
        <v>12</v>
      </c>
      <c r="D21" s="182" t="s">
        <v>10</v>
      </c>
      <c r="E21" s="182" t="s">
        <v>15</v>
      </c>
      <c r="F21" s="182" t="s">
        <v>76</v>
      </c>
      <c r="G21" s="182" t="s">
        <v>183</v>
      </c>
      <c r="H21" s="183">
        <f>'[2]5'!F20</f>
        <v>20.5</v>
      </c>
      <c r="I21" s="184">
        <f>'[2]5'!G20</f>
        <v>20.5</v>
      </c>
      <c r="J21" s="185"/>
      <c r="K21" s="185"/>
      <c r="L21" s="185"/>
      <c r="M21" s="185"/>
      <c r="N21" s="185"/>
      <c r="O21" s="185"/>
      <c r="P21" s="185"/>
    </row>
    <row r="22" spans="1:15" ht="34.5" customHeight="1">
      <c r="A22" s="166" t="s">
        <v>69</v>
      </c>
      <c r="B22" s="167" t="s">
        <v>67</v>
      </c>
      <c r="C22" s="167" t="s">
        <v>12</v>
      </c>
      <c r="D22" s="167" t="s">
        <v>16</v>
      </c>
      <c r="E22" s="167"/>
      <c r="F22" s="167"/>
      <c r="G22" s="167" t="s">
        <v>186</v>
      </c>
      <c r="H22" s="175">
        <f aca="true" t="shared" si="1" ref="H22:I25">H23</f>
        <v>14.2</v>
      </c>
      <c r="I22" s="176">
        <f t="shared" si="1"/>
        <v>14.2</v>
      </c>
      <c r="J22" s="185"/>
      <c r="K22" s="185"/>
      <c r="L22" s="185"/>
      <c r="M22" s="185"/>
      <c r="N22" s="185"/>
      <c r="O22" s="185"/>
    </row>
    <row r="23" spans="1:15" s="178" customFormat="1" ht="34.5" customHeight="1">
      <c r="A23" s="166" t="s">
        <v>17</v>
      </c>
      <c r="B23" s="174">
        <v>951</v>
      </c>
      <c r="C23" s="167" t="s">
        <v>12</v>
      </c>
      <c r="D23" s="167" t="s">
        <v>16</v>
      </c>
      <c r="E23" s="167" t="s">
        <v>18</v>
      </c>
      <c r="F23" s="167"/>
      <c r="G23" s="167" t="s">
        <v>186</v>
      </c>
      <c r="H23" s="175">
        <f t="shared" si="1"/>
        <v>14.2</v>
      </c>
      <c r="I23" s="176">
        <f t="shared" si="1"/>
        <v>14.2</v>
      </c>
      <c r="J23" s="177"/>
      <c r="K23" s="177"/>
      <c r="L23" s="177"/>
      <c r="M23" s="177"/>
      <c r="N23" s="177"/>
      <c r="O23" s="177"/>
    </row>
    <row r="24" spans="1:15" s="178" customFormat="1" ht="34.5" customHeight="1">
      <c r="A24" s="173" t="s">
        <v>19</v>
      </c>
      <c r="B24" s="167" t="s">
        <v>67</v>
      </c>
      <c r="C24" s="167" t="s">
        <v>12</v>
      </c>
      <c r="D24" s="167" t="s">
        <v>16</v>
      </c>
      <c r="E24" s="167" t="s">
        <v>20</v>
      </c>
      <c r="F24" s="167"/>
      <c r="G24" s="167" t="s">
        <v>186</v>
      </c>
      <c r="H24" s="175">
        <f t="shared" si="1"/>
        <v>14.2</v>
      </c>
      <c r="I24" s="176">
        <f t="shared" si="1"/>
        <v>14.2</v>
      </c>
      <c r="J24" s="177"/>
      <c r="K24" s="177"/>
      <c r="L24" s="177"/>
      <c r="M24" s="177"/>
      <c r="N24" s="177"/>
      <c r="O24" s="177"/>
    </row>
    <row r="25" spans="1:15" s="178" customFormat="1" ht="34.5" customHeight="1">
      <c r="A25" s="186" t="s">
        <v>17</v>
      </c>
      <c r="B25" s="167" t="s">
        <v>67</v>
      </c>
      <c r="C25" s="167" t="s">
        <v>12</v>
      </c>
      <c r="D25" s="167" t="s">
        <v>16</v>
      </c>
      <c r="E25" s="167" t="s">
        <v>20</v>
      </c>
      <c r="F25" s="167" t="s">
        <v>113</v>
      </c>
      <c r="G25" s="167" t="s">
        <v>186</v>
      </c>
      <c r="H25" s="175">
        <f t="shared" si="1"/>
        <v>14.2</v>
      </c>
      <c r="I25" s="176">
        <f t="shared" si="1"/>
        <v>14.2</v>
      </c>
      <c r="J25" s="177"/>
      <c r="K25" s="177"/>
      <c r="L25" s="177"/>
      <c r="M25" s="177"/>
      <c r="N25" s="177"/>
      <c r="O25" s="177"/>
    </row>
    <row r="26" spans="1:15" ht="34.5" customHeight="1">
      <c r="A26" s="180" t="s">
        <v>21</v>
      </c>
      <c r="B26" s="181">
        <v>951</v>
      </c>
      <c r="C26" s="182" t="s">
        <v>12</v>
      </c>
      <c r="D26" s="182" t="s">
        <v>16</v>
      </c>
      <c r="E26" s="182" t="s">
        <v>20</v>
      </c>
      <c r="F26" s="182" t="s">
        <v>79</v>
      </c>
      <c r="G26" s="182" t="s">
        <v>186</v>
      </c>
      <c r="H26" s="183">
        <f>'[2]5'!F25</f>
        <v>14.2</v>
      </c>
      <c r="I26" s="184">
        <f>'[2]5'!G25</f>
        <v>14.2</v>
      </c>
      <c r="J26" s="185"/>
      <c r="K26" s="185"/>
      <c r="L26" s="185"/>
      <c r="M26" s="185"/>
      <c r="N26" s="185"/>
      <c r="O26" s="185"/>
    </row>
    <row r="27" spans="1:16" s="178" customFormat="1" ht="34.5" customHeight="1">
      <c r="A27" s="166" t="s">
        <v>283</v>
      </c>
      <c r="B27" s="174">
        <v>951</v>
      </c>
      <c r="C27" s="167" t="s">
        <v>12</v>
      </c>
      <c r="D27" s="167" t="s">
        <v>22</v>
      </c>
      <c r="E27" s="167"/>
      <c r="F27" s="167"/>
      <c r="G27" s="167" t="s">
        <v>209</v>
      </c>
      <c r="H27" s="175">
        <f>H28+H41</f>
        <v>2775.3</v>
      </c>
      <c r="I27" s="176">
        <f>I28+I41</f>
        <v>2750.7000000000003</v>
      </c>
      <c r="J27" s="177"/>
      <c r="K27" s="177"/>
      <c r="L27" s="177"/>
      <c r="M27" s="177"/>
      <c r="N27" s="177"/>
      <c r="O27" s="177"/>
      <c r="P27" s="177"/>
    </row>
    <row r="28" spans="1:16" s="178" customFormat="1" ht="34.5" customHeight="1">
      <c r="A28" s="166" t="s">
        <v>11</v>
      </c>
      <c r="B28" s="174">
        <v>951</v>
      </c>
      <c r="C28" s="167" t="s">
        <v>8</v>
      </c>
      <c r="D28" s="167" t="s">
        <v>22</v>
      </c>
      <c r="E28" s="167" t="s">
        <v>13</v>
      </c>
      <c r="F28" s="167"/>
      <c r="G28" s="167" t="s">
        <v>210</v>
      </c>
      <c r="H28" s="175">
        <f>H29</f>
        <v>2749.5</v>
      </c>
      <c r="I28" s="176">
        <f>I29</f>
        <v>2724.9</v>
      </c>
      <c r="J28" s="177"/>
      <c r="K28" s="177"/>
      <c r="L28" s="177"/>
      <c r="M28" s="177"/>
      <c r="N28" s="177"/>
      <c r="O28" s="177"/>
      <c r="P28" s="177"/>
    </row>
    <row r="29" spans="1:16" s="178" customFormat="1" ht="34.5" customHeight="1">
      <c r="A29" s="166" t="s">
        <v>23</v>
      </c>
      <c r="B29" s="174">
        <v>951</v>
      </c>
      <c r="C29" s="167" t="s">
        <v>8</v>
      </c>
      <c r="D29" s="167" t="s">
        <v>22</v>
      </c>
      <c r="E29" s="167" t="s">
        <v>24</v>
      </c>
      <c r="F29" s="167"/>
      <c r="G29" s="167" t="s">
        <v>210</v>
      </c>
      <c r="H29" s="175">
        <f>H30+H34+H38</f>
        <v>2749.5</v>
      </c>
      <c r="I29" s="176">
        <f>I30+I34+I38</f>
        <v>2724.9</v>
      </c>
      <c r="J29" s="177"/>
      <c r="K29" s="177"/>
      <c r="L29" s="177"/>
      <c r="M29" s="177"/>
      <c r="N29" s="177"/>
      <c r="O29" s="177"/>
      <c r="P29" s="177"/>
    </row>
    <row r="30" spans="1:16" s="178" customFormat="1" ht="34.5" customHeight="1">
      <c r="A30" s="173" t="str">
        <f>'[2]3'!A30</f>
        <v>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B30" s="174">
        <v>951</v>
      </c>
      <c r="C30" s="167" t="s">
        <v>12</v>
      </c>
      <c r="D30" s="167" t="s">
        <v>22</v>
      </c>
      <c r="E30" s="167" t="s">
        <v>24</v>
      </c>
      <c r="F30" s="167" t="s">
        <v>71</v>
      </c>
      <c r="G30" s="167" t="s">
        <v>211</v>
      </c>
      <c r="H30" s="175">
        <f>H31</f>
        <v>2432.9</v>
      </c>
      <c r="I30" s="176">
        <f>I31</f>
        <v>2487.4</v>
      </c>
      <c r="J30" s="177"/>
      <c r="K30" s="177"/>
      <c r="L30" s="177"/>
      <c r="M30" s="177"/>
      <c r="N30" s="177"/>
      <c r="O30" s="177"/>
      <c r="P30" s="177"/>
    </row>
    <row r="31" spans="1:16" s="178" customFormat="1" ht="34.5" customHeight="1">
      <c r="A31" s="173" t="str">
        <f>'[2]3'!A31</f>
        <v>Расходы на выплаты персоналу государственных (муниципальных) органов</v>
      </c>
      <c r="B31" s="174">
        <v>951</v>
      </c>
      <c r="C31" s="167" t="s">
        <v>12</v>
      </c>
      <c r="D31" s="167" t="s">
        <v>22</v>
      </c>
      <c r="E31" s="167" t="s">
        <v>24</v>
      </c>
      <c r="F31" s="167" t="s">
        <v>73</v>
      </c>
      <c r="G31" s="167" t="s">
        <v>212</v>
      </c>
      <c r="H31" s="175">
        <f>H32+H33</f>
        <v>2432.9</v>
      </c>
      <c r="I31" s="176">
        <f>I32+I33</f>
        <v>2487.4</v>
      </c>
      <c r="J31" s="177"/>
      <c r="K31" s="177"/>
      <c r="L31" s="177"/>
      <c r="M31" s="177"/>
      <c r="N31" s="177"/>
      <c r="O31" s="177"/>
      <c r="P31" s="177"/>
    </row>
    <row r="32" spans="1:16" ht="34.5" customHeight="1">
      <c r="A32" s="180" t="str">
        <f>'[2]3'!A32</f>
        <v>Фонд оплаты труда и страховые взносы</v>
      </c>
      <c r="B32" s="181">
        <v>951</v>
      </c>
      <c r="C32" s="182" t="s">
        <v>12</v>
      </c>
      <c r="D32" s="182" t="s">
        <v>22</v>
      </c>
      <c r="E32" s="182" t="s">
        <v>24</v>
      </c>
      <c r="F32" s="182" t="s">
        <v>75</v>
      </c>
      <c r="G32" s="182" t="s">
        <v>188</v>
      </c>
      <c r="H32" s="183">
        <v>2146.8</v>
      </c>
      <c r="I32" s="184">
        <v>2201.3</v>
      </c>
      <c r="J32" s="185"/>
      <c r="K32" s="185"/>
      <c r="L32" s="185"/>
      <c r="M32" s="185"/>
      <c r="N32" s="185"/>
      <c r="O32" s="185"/>
      <c r="P32" s="185"/>
    </row>
    <row r="33" spans="1:16" ht="34.5" customHeight="1">
      <c r="A33" s="180" t="str">
        <f>'[2]3'!A33</f>
        <v>Иные выплаты персоналу, за исключением фонда оплаты труда</v>
      </c>
      <c r="B33" s="181">
        <v>951</v>
      </c>
      <c r="C33" s="182" t="s">
        <v>12</v>
      </c>
      <c r="D33" s="182" t="s">
        <v>22</v>
      </c>
      <c r="E33" s="182" t="s">
        <v>24</v>
      </c>
      <c r="F33" s="182" t="s">
        <v>76</v>
      </c>
      <c r="G33" s="182" t="s">
        <v>213</v>
      </c>
      <c r="H33" s="183">
        <v>286.1</v>
      </c>
      <c r="I33" s="187">
        <v>286.1</v>
      </c>
      <c r="J33" s="185"/>
      <c r="K33" s="185"/>
      <c r="L33" s="185"/>
      <c r="M33" s="185"/>
      <c r="N33" s="185"/>
      <c r="O33" s="185"/>
      <c r="P33" s="185"/>
    </row>
    <row r="34" spans="1:16" ht="34.5" customHeight="1">
      <c r="A34" s="188" t="s">
        <v>84</v>
      </c>
      <c r="B34" s="174">
        <v>951</v>
      </c>
      <c r="C34" s="189" t="s">
        <v>12</v>
      </c>
      <c r="D34" s="189" t="s">
        <v>22</v>
      </c>
      <c r="E34" s="189" t="s">
        <v>24</v>
      </c>
      <c r="F34" s="189" t="s">
        <v>80</v>
      </c>
      <c r="G34" s="175">
        <v>-103.7</v>
      </c>
      <c r="H34" s="175">
        <f>H35</f>
        <v>303.2</v>
      </c>
      <c r="I34" s="190">
        <f>I35</f>
        <v>224.1</v>
      </c>
      <c r="J34" s="185"/>
      <c r="K34" s="185"/>
      <c r="L34" s="185"/>
      <c r="M34" s="185"/>
      <c r="N34" s="185"/>
      <c r="O34" s="185"/>
      <c r="P34" s="185"/>
    </row>
    <row r="35" spans="1:16" ht="34.5" customHeight="1">
      <c r="A35" s="188" t="s">
        <v>85</v>
      </c>
      <c r="B35" s="174">
        <v>951</v>
      </c>
      <c r="C35" s="189" t="s">
        <v>12</v>
      </c>
      <c r="D35" s="189" t="s">
        <v>22</v>
      </c>
      <c r="E35" s="189" t="s">
        <v>24</v>
      </c>
      <c r="F35" s="189" t="s">
        <v>81</v>
      </c>
      <c r="G35" s="175">
        <v>-103.7</v>
      </c>
      <c r="H35" s="175">
        <f>+H36+H37</f>
        <v>303.2</v>
      </c>
      <c r="I35" s="190">
        <f>I36+I37</f>
        <v>224.1</v>
      </c>
      <c r="J35" s="185"/>
      <c r="K35" s="185"/>
      <c r="L35" s="185"/>
      <c r="M35" s="185"/>
      <c r="N35" s="185"/>
      <c r="O35" s="185"/>
      <c r="P35" s="185"/>
    </row>
    <row r="36" spans="1:16" ht="34.5" customHeight="1">
      <c r="A36" s="191" t="s">
        <v>86</v>
      </c>
      <c r="B36" s="174">
        <v>951</v>
      </c>
      <c r="C36" s="192" t="s">
        <v>12</v>
      </c>
      <c r="D36" s="192" t="s">
        <v>22</v>
      </c>
      <c r="E36" s="192" t="s">
        <v>24</v>
      </c>
      <c r="F36" s="192" t="s">
        <v>82</v>
      </c>
      <c r="G36" s="183">
        <v>15.1</v>
      </c>
      <c r="H36" s="183">
        <v>100.1</v>
      </c>
      <c r="I36" s="187">
        <v>106.8</v>
      </c>
      <c r="J36" s="185"/>
      <c r="K36" s="185"/>
      <c r="L36" s="185"/>
      <c r="M36" s="185"/>
      <c r="N36" s="185"/>
      <c r="O36" s="185"/>
      <c r="P36" s="185"/>
    </row>
    <row r="37" spans="1:16" ht="34.5" customHeight="1" thickBot="1">
      <c r="A37" s="193" t="s">
        <v>87</v>
      </c>
      <c r="B37" s="194">
        <v>951</v>
      </c>
      <c r="C37" s="195" t="s">
        <v>12</v>
      </c>
      <c r="D37" s="195" t="s">
        <v>22</v>
      </c>
      <c r="E37" s="195" t="s">
        <v>24</v>
      </c>
      <c r="F37" s="195" t="s">
        <v>83</v>
      </c>
      <c r="G37" s="183">
        <v>-118.8</v>
      </c>
      <c r="H37" s="183">
        <v>203.1</v>
      </c>
      <c r="I37" s="187">
        <v>117.3</v>
      </c>
      <c r="J37" s="185"/>
      <c r="K37" s="185"/>
      <c r="L37" s="185"/>
      <c r="M37" s="185"/>
      <c r="N37" s="185"/>
      <c r="O37" s="185"/>
      <c r="P37" s="185"/>
    </row>
    <row r="38" spans="1:16" ht="34.5" customHeight="1" thickBot="1">
      <c r="A38" s="188" t="s">
        <v>91</v>
      </c>
      <c r="B38" s="196"/>
      <c r="C38" s="189" t="s">
        <v>12</v>
      </c>
      <c r="D38" s="189" t="s">
        <v>22</v>
      </c>
      <c r="E38" s="189" t="s">
        <v>24</v>
      </c>
      <c r="F38" s="189" t="s">
        <v>88</v>
      </c>
      <c r="G38" s="182" t="s">
        <v>214</v>
      </c>
      <c r="H38" s="175">
        <f>H39</f>
        <v>13.4</v>
      </c>
      <c r="I38" s="190">
        <f>I39</f>
        <v>13.4</v>
      </c>
      <c r="J38" s="185"/>
      <c r="K38" s="185"/>
      <c r="L38" s="185"/>
      <c r="M38" s="185"/>
      <c r="N38" s="185"/>
      <c r="O38" s="185"/>
      <c r="P38" s="185"/>
    </row>
    <row r="39" spans="1:16" ht="34.5" customHeight="1" thickBot="1">
      <c r="A39" s="188" t="s">
        <v>92</v>
      </c>
      <c r="B39" s="196"/>
      <c r="C39" s="189" t="s">
        <v>12</v>
      </c>
      <c r="D39" s="189" t="s">
        <v>22</v>
      </c>
      <c r="E39" s="189" t="s">
        <v>24</v>
      </c>
      <c r="F39" s="189" t="s">
        <v>89</v>
      </c>
      <c r="G39" s="182" t="s">
        <v>214</v>
      </c>
      <c r="H39" s="183">
        <f>H40</f>
        <v>13.4</v>
      </c>
      <c r="I39" s="187">
        <f>I40</f>
        <v>13.4</v>
      </c>
      <c r="J39" s="185"/>
      <c r="K39" s="185"/>
      <c r="L39" s="185"/>
      <c r="M39" s="185"/>
      <c r="N39" s="185"/>
      <c r="O39" s="185"/>
      <c r="P39" s="185"/>
    </row>
    <row r="40" spans="1:16" ht="34.5" customHeight="1">
      <c r="A40" s="191" t="s">
        <v>93</v>
      </c>
      <c r="B40" s="197"/>
      <c r="C40" s="192" t="s">
        <v>12</v>
      </c>
      <c r="D40" s="192" t="s">
        <v>22</v>
      </c>
      <c r="E40" s="192" t="s">
        <v>24</v>
      </c>
      <c r="F40" s="192" t="s">
        <v>90</v>
      </c>
      <c r="G40" s="182" t="s">
        <v>214</v>
      </c>
      <c r="H40" s="183">
        <v>13.4</v>
      </c>
      <c r="I40" s="187">
        <v>13.4</v>
      </c>
      <c r="J40" s="185"/>
      <c r="K40" s="185"/>
      <c r="L40" s="185"/>
      <c r="M40" s="185"/>
      <c r="N40" s="185"/>
      <c r="O40" s="185"/>
      <c r="P40" s="185"/>
    </row>
    <row r="41" spans="1:16" s="178" customFormat="1" ht="34.5" customHeight="1">
      <c r="A41" s="166" t="s">
        <v>17</v>
      </c>
      <c r="B41" s="174">
        <v>951</v>
      </c>
      <c r="C41" s="167" t="s">
        <v>12</v>
      </c>
      <c r="D41" s="167" t="s">
        <v>22</v>
      </c>
      <c r="E41" s="167" t="s">
        <v>18</v>
      </c>
      <c r="F41" s="167"/>
      <c r="G41" s="182" t="s">
        <v>189</v>
      </c>
      <c r="H41" s="175">
        <f>H47+H42</f>
        <v>25.8</v>
      </c>
      <c r="I41" s="176">
        <f>I47+I42</f>
        <v>25.8</v>
      </c>
      <c r="J41" s="177"/>
      <c r="K41" s="177"/>
      <c r="L41" s="177"/>
      <c r="M41" s="177"/>
      <c r="N41" s="177"/>
      <c r="O41" s="177"/>
      <c r="P41" s="177"/>
    </row>
    <row r="42" spans="1:16" s="178" customFormat="1" ht="34.5" customHeight="1">
      <c r="A42" s="173" t="s">
        <v>25</v>
      </c>
      <c r="B42" s="174">
        <v>951</v>
      </c>
      <c r="C42" s="167" t="s">
        <v>12</v>
      </c>
      <c r="D42" s="167" t="s">
        <v>22</v>
      </c>
      <c r="E42" s="167" t="s">
        <v>26</v>
      </c>
      <c r="F42" s="167"/>
      <c r="G42" s="167"/>
      <c r="H42" s="175">
        <f aca="true" t="shared" si="2" ref="H42:I45">H43</f>
        <v>0.2</v>
      </c>
      <c r="I42" s="176">
        <f t="shared" si="2"/>
        <v>0.2</v>
      </c>
      <c r="J42" s="177"/>
      <c r="K42" s="177"/>
      <c r="L42" s="177"/>
      <c r="M42" s="177"/>
      <c r="N42" s="177"/>
      <c r="O42" s="177"/>
      <c r="P42" s="177"/>
    </row>
    <row r="43" spans="1:16" s="178" customFormat="1" ht="34.5" customHeight="1">
      <c r="A43" s="173" t="str">
        <f>'[2]5'!A49</f>
        <v>Определение перечня должностных лиц, уполномоченных составлять протоколы об административных правонарушениях, предусмотренных статьями 2.1 (в части нарушения должностными лицами муниципальных учреждений и муниципальных унитарных предприятий порядка и сроков рассмотрения обращения граждан), 2.2, 2.4, 2.7, 3.2, 3.3 (в части административных правонарушений, совершенных в отношении объектов культурного наследия (памятников истории и культуры) местного значения, их территорий, зон их охраны),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v>
      </c>
      <c r="B43" s="174">
        <v>951</v>
      </c>
      <c r="C43" s="167" t="s">
        <v>12</v>
      </c>
      <c r="D43" s="167" t="s">
        <v>22</v>
      </c>
      <c r="E43" s="167" t="s">
        <v>27</v>
      </c>
      <c r="F43" s="167"/>
      <c r="G43" s="167"/>
      <c r="H43" s="175">
        <f t="shared" si="2"/>
        <v>0.2</v>
      </c>
      <c r="I43" s="176">
        <f t="shared" si="2"/>
        <v>0.2</v>
      </c>
      <c r="J43" s="177"/>
      <c r="K43" s="177"/>
      <c r="L43" s="177"/>
      <c r="M43" s="177"/>
      <c r="N43" s="177"/>
      <c r="O43" s="177"/>
      <c r="P43" s="177"/>
    </row>
    <row r="44" spans="1:16" s="178" customFormat="1" ht="34.5" customHeight="1">
      <c r="A44" s="173" t="s">
        <v>84</v>
      </c>
      <c r="B44" s="174">
        <v>951</v>
      </c>
      <c r="C44" s="167" t="s">
        <v>12</v>
      </c>
      <c r="D44" s="167" t="s">
        <v>22</v>
      </c>
      <c r="E44" s="167" t="s">
        <v>27</v>
      </c>
      <c r="F44" s="167" t="s">
        <v>80</v>
      </c>
      <c r="G44" s="167"/>
      <c r="H44" s="175">
        <f t="shared" si="2"/>
        <v>0.2</v>
      </c>
      <c r="I44" s="176">
        <f t="shared" si="2"/>
        <v>0.2</v>
      </c>
      <c r="J44" s="177"/>
      <c r="K44" s="177"/>
      <c r="L44" s="177"/>
      <c r="M44" s="177"/>
      <c r="N44" s="177"/>
      <c r="O44" s="177"/>
      <c r="P44" s="177"/>
    </row>
    <row r="45" spans="1:16" s="178" customFormat="1" ht="34.5" customHeight="1">
      <c r="A45" s="173" t="s">
        <v>85</v>
      </c>
      <c r="B45" s="174">
        <v>951</v>
      </c>
      <c r="C45" s="167" t="s">
        <v>12</v>
      </c>
      <c r="D45" s="167" t="s">
        <v>22</v>
      </c>
      <c r="E45" s="167" t="s">
        <v>27</v>
      </c>
      <c r="F45" s="167" t="s">
        <v>81</v>
      </c>
      <c r="G45" s="167"/>
      <c r="H45" s="175">
        <f t="shared" si="2"/>
        <v>0.2</v>
      </c>
      <c r="I45" s="176">
        <f t="shared" si="2"/>
        <v>0.2</v>
      </c>
      <c r="J45" s="177"/>
      <c r="K45" s="177"/>
      <c r="L45" s="177"/>
      <c r="M45" s="177"/>
      <c r="N45" s="177"/>
      <c r="O45" s="177"/>
      <c r="P45" s="177"/>
    </row>
    <row r="46" spans="1:16" ht="34.5" customHeight="1">
      <c r="A46" s="191" t="s">
        <v>87</v>
      </c>
      <c r="B46" s="181">
        <v>951</v>
      </c>
      <c r="C46" s="182" t="s">
        <v>12</v>
      </c>
      <c r="D46" s="182" t="s">
        <v>22</v>
      </c>
      <c r="E46" s="182" t="s">
        <v>27</v>
      </c>
      <c r="F46" s="182" t="s">
        <v>83</v>
      </c>
      <c r="G46" s="182"/>
      <c r="H46" s="183">
        <f>'[2]5'!F52</f>
        <v>0.2</v>
      </c>
      <c r="I46" s="187">
        <f>'[2]5'!G52</f>
        <v>0.2</v>
      </c>
      <c r="J46" s="185"/>
      <c r="K46" s="185"/>
      <c r="L46" s="185"/>
      <c r="M46" s="185"/>
      <c r="N46" s="185"/>
      <c r="O46" s="185"/>
      <c r="P46" s="185"/>
    </row>
    <row r="47" spans="1:16" s="178" customFormat="1" ht="34.5" customHeight="1">
      <c r="A47" s="173" t="s">
        <v>19</v>
      </c>
      <c r="B47" s="174">
        <v>951</v>
      </c>
      <c r="C47" s="167" t="s">
        <v>12</v>
      </c>
      <c r="D47" s="167" t="s">
        <v>22</v>
      </c>
      <c r="E47" s="167" t="s">
        <v>20</v>
      </c>
      <c r="F47" s="167"/>
      <c r="G47" s="167" t="s">
        <v>189</v>
      </c>
      <c r="H47" s="175">
        <f>H48</f>
        <v>25.6</v>
      </c>
      <c r="I47" s="176">
        <f>I48</f>
        <v>25.6</v>
      </c>
      <c r="J47" s="177"/>
      <c r="K47" s="177"/>
      <c r="L47" s="177"/>
      <c r="M47" s="177"/>
      <c r="N47" s="177"/>
      <c r="O47" s="177"/>
      <c r="P47" s="177"/>
    </row>
    <row r="48" spans="1:16" s="178" customFormat="1" ht="34.5" customHeight="1">
      <c r="A48" s="173" t="str">
        <f>'[2]5'!A54</f>
        <v>Межбюджетные трансферты</v>
      </c>
      <c r="B48" s="174">
        <v>951</v>
      </c>
      <c r="C48" s="167" t="s">
        <v>12</v>
      </c>
      <c r="D48" s="167" t="s">
        <v>22</v>
      </c>
      <c r="E48" s="167" t="s">
        <v>20</v>
      </c>
      <c r="F48" s="167" t="s">
        <v>113</v>
      </c>
      <c r="G48" s="167" t="s">
        <v>189</v>
      </c>
      <c r="H48" s="175">
        <f>H49</f>
        <v>25.6</v>
      </c>
      <c r="I48" s="176">
        <f>I49</f>
        <v>25.6</v>
      </c>
      <c r="J48" s="177"/>
      <c r="K48" s="177"/>
      <c r="L48" s="177"/>
      <c r="M48" s="177"/>
      <c r="N48" s="177"/>
      <c r="O48" s="177"/>
      <c r="P48" s="177"/>
    </row>
    <row r="49" spans="1:16" ht="34.5" customHeight="1">
      <c r="A49" s="180" t="s">
        <v>21</v>
      </c>
      <c r="B49" s="181">
        <v>951</v>
      </c>
      <c r="C49" s="182" t="s">
        <v>12</v>
      </c>
      <c r="D49" s="182" t="s">
        <v>22</v>
      </c>
      <c r="E49" s="182" t="s">
        <v>20</v>
      </c>
      <c r="F49" s="182" t="s">
        <v>79</v>
      </c>
      <c r="G49" s="182" t="s">
        <v>189</v>
      </c>
      <c r="H49" s="183">
        <f>'[2]5'!F55</f>
        <v>25.6</v>
      </c>
      <c r="I49" s="187">
        <f>'[2]5'!G55</f>
        <v>25.6</v>
      </c>
      <c r="J49" s="185"/>
      <c r="K49" s="185"/>
      <c r="L49" s="185"/>
      <c r="M49" s="185"/>
      <c r="N49" s="185"/>
      <c r="O49" s="185"/>
      <c r="P49" s="185"/>
    </row>
    <row r="50" spans="1:16" ht="34.5" customHeight="1">
      <c r="A50" s="166" t="s">
        <v>70</v>
      </c>
      <c r="B50" s="174">
        <v>951</v>
      </c>
      <c r="C50" s="167" t="s">
        <v>12</v>
      </c>
      <c r="D50" s="167" t="s">
        <v>28</v>
      </c>
      <c r="E50" s="167"/>
      <c r="F50" s="167"/>
      <c r="G50" s="167" t="s">
        <v>227</v>
      </c>
      <c r="H50" s="175">
        <f>H51+H56+H61</f>
        <v>164.4</v>
      </c>
      <c r="I50" s="176">
        <f>I51+I56+I61</f>
        <v>330.1</v>
      </c>
      <c r="J50" s="185"/>
      <c r="K50" s="185"/>
      <c r="L50" s="185"/>
      <c r="M50" s="185"/>
      <c r="N50" s="185"/>
      <c r="O50" s="185"/>
      <c r="P50" s="185"/>
    </row>
    <row r="51" spans="1:16" s="178" customFormat="1" ht="34.5" customHeight="1">
      <c r="A51" s="166" t="s">
        <v>29</v>
      </c>
      <c r="B51" s="174">
        <v>951</v>
      </c>
      <c r="C51" s="167" t="s">
        <v>12</v>
      </c>
      <c r="D51" s="167" t="s">
        <v>28</v>
      </c>
      <c r="E51" s="167" t="s">
        <v>30</v>
      </c>
      <c r="F51" s="167"/>
      <c r="G51" s="167" t="str">
        <f aca="true" t="shared" si="3" ref="G51:I54">G52</f>
        <v>-10.0</v>
      </c>
      <c r="H51" s="175">
        <f t="shared" si="3"/>
        <v>0</v>
      </c>
      <c r="I51" s="176">
        <f t="shared" si="3"/>
        <v>0</v>
      </c>
      <c r="J51" s="177"/>
      <c r="K51" s="177"/>
      <c r="L51" s="177"/>
      <c r="M51" s="177"/>
      <c r="N51" s="177"/>
      <c r="O51" s="177"/>
      <c r="P51" s="177"/>
    </row>
    <row r="52" spans="1:16" s="178" customFormat="1" ht="34.5" customHeight="1">
      <c r="A52" s="166" t="s">
        <v>101</v>
      </c>
      <c r="B52" s="174">
        <v>951</v>
      </c>
      <c r="C52" s="167" t="s">
        <v>12</v>
      </c>
      <c r="D52" s="167" t="s">
        <v>28</v>
      </c>
      <c r="E52" s="167" t="s">
        <v>102</v>
      </c>
      <c r="F52" s="167"/>
      <c r="G52" s="167" t="str">
        <f t="shared" si="3"/>
        <v>-10.0</v>
      </c>
      <c r="H52" s="175">
        <f t="shared" si="3"/>
        <v>0</v>
      </c>
      <c r="I52" s="176">
        <f t="shared" si="3"/>
        <v>0</v>
      </c>
      <c r="J52" s="177"/>
      <c r="K52" s="177"/>
      <c r="L52" s="177"/>
      <c r="M52" s="177"/>
      <c r="N52" s="177"/>
      <c r="O52" s="177"/>
      <c r="P52" s="177"/>
    </row>
    <row r="53" spans="1:16" s="178" customFormat="1" ht="34.5" customHeight="1">
      <c r="A53" s="173" t="s">
        <v>84</v>
      </c>
      <c r="B53" s="174">
        <v>951</v>
      </c>
      <c r="C53" s="167" t="s">
        <v>12</v>
      </c>
      <c r="D53" s="167" t="s">
        <v>28</v>
      </c>
      <c r="E53" s="167" t="s">
        <v>102</v>
      </c>
      <c r="F53" s="167" t="s">
        <v>80</v>
      </c>
      <c r="G53" s="167" t="str">
        <f t="shared" si="3"/>
        <v>-10.0</v>
      </c>
      <c r="H53" s="175">
        <f t="shared" si="3"/>
        <v>0</v>
      </c>
      <c r="I53" s="176">
        <f t="shared" si="3"/>
        <v>0</v>
      </c>
      <c r="J53" s="177"/>
      <c r="K53" s="177"/>
      <c r="L53" s="177"/>
      <c r="M53" s="177"/>
      <c r="N53" s="177"/>
      <c r="O53" s="177"/>
      <c r="P53" s="177"/>
    </row>
    <row r="54" spans="1:16" s="178" customFormat="1" ht="34.5" customHeight="1">
      <c r="A54" s="173" t="s">
        <v>85</v>
      </c>
      <c r="B54" s="174">
        <v>951</v>
      </c>
      <c r="C54" s="167" t="s">
        <v>12</v>
      </c>
      <c r="D54" s="167" t="s">
        <v>28</v>
      </c>
      <c r="E54" s="167" t="s">
        <v>102</v>
      </c>
      <c r="F54" s="167" t="s">
        <v>81</v>
      </c>
      <c r="G54" s="167" t="str">
        <f t="shared" si="3"/>
        <v>-10.0</v>
      </c>
      <c r="H54" s="175">
        <f t="shared" si="3"/>
        <v>0</v>
      </c>
      <c r="I54" s="176">
        <f t="shared" si="3"/>
        <v>0</v>
      </c>
      <c r="J54" s="177"/>
      <c r="K54" s="177"/>
      <c r="L54" s="177"/>
      <c r="M54" s="177"/>
      <c r="N54" s="177"/>
      <c r="O54" s="177"/>
      <c r="P54" s="177"/>
    </row>
    <row r="55" spans="1:16" ht="34.5" customHeight="1">
      <c r="A55" s="191" t="s">
        <v>87</v>
      </c>
      <c r="B55" s="181">
        <v>951</v>
      </c>
      <c r="C55" s="182" t="s">
        <v>12</v>
      </c>
      <c r="D55" s="182" t="s">
        <v>28</v>
      </c>
      <c r="E55" s="182" t="s">
        <v>102</v>
      </c>
      <c r="F55" s="182" t="s">
        <v>83</v>
      </c>
      <c r="G55" s="182" t="s">
        <v>187</v>
      </c>
      <c r="H55" s="183">
        <v>0</v>
      </c>
      <c r="I55" s="184">
        <v>0</v>
      </c>
      <c r="J55" s="185"/>
      <c r="K55" s="185"/>
      <c r="L55" s="185"/>
      <c r="M55" s="185"/>
      <c r="N55" s="185"/>
      <c r="O55" s="185"/>
      <c r="P55" s="185"/>
    </row>
    <row r="56" spans="1:16" s="178" customFormat="1" ht="34.5" customHeight="1">
      <c r="A56" s="173" t="s">
        <v>31</v>
      </c>
      <c r="B56" s="174">
        <v>951</v>
      </c>
      <c r="C56" s="167" t="s">
        <v>12</v>
      </c>
      <c r="D56" s="167" t="s">
        <v>28</v>
      </c>
      <c r="E56" s="167" t="s">
        <v>32</v>
      </c>
      <c r="F56" s="167"/>
      <c r="G56" s="167"/>
      <c r="H56" s="175">
        <f aca="true" t="shared" si="4" ref="H56:I59">H57</f>
        <v>5</v>
      </c>
      <c r="I56" s="176">
        <f t="shared" si="4"/>
        <v>5</v>
      </c>
      <c r="J56" s="177"/>
      <c r="K56" s="177"/>
      <c r="L56" s="177"/>
      <c r="M56" s="177"/>
      <c r="N56" s="177"/>
      <c r="O56" s="177"/>
      <c r="P56" s="177"/>
    </row>
    <row r="57" spans="1:16" s="178" customFormat="1" ht="34.5" customHeight="1">
      <c r="A57" s="173" t="s">
        <v>103</v>
      </c>
      <c r="B57" s="174">
        <v>951</v>
      </c>
      <c r="C57" s="167" t="s">
        <v>12</v>
      </c>
      <c r="D57" s="167" t="s">
        <v>28</v>
      </c>
      <c r="E57" s="167" t="s">
        <v>199</v>
      </c>
      <c r="F57" s="167"/>
      <c r="G57" s="167"/>
      <c r="H57" s="175">
        <f>H58</f>
        <v>5</v>
      </c>
      <c r="I57" s="176">
        <f>I58</f>
        <v>5</v>
      </c>
      <c r="J57" s="177"/>
      <c r="K57" s="177"/>
      <c r="L57" s="177"/>
      <c r="M57" s="177"/>
      <c r="N57" s="177"/>
      <c r="O57" s="177"/>
      <c r="P57" s="177"/>
    </row>
    <row r="58" spans="1:16" s="178" customFormat="1" ht="34.5" customHeight="1">
      <c r="A58" s="173" t="s">
        <v>91</v>
      </c>
      <c r="B58" s="174">
        <v>951</v>
      </c>
      <c r="C58" s="167" t="s">
        <v>12</v>
      </c>
      <c r="D58" s="167" t="s">
        <v>28</v>
      </c>
      <c r="E58" s="167" t="s">
        <v>199</v>
      </c>
      <c r="F58" s="167" t="s">
        <v>88</v>
      </c>
      <c r="G58" s="167"/>
      <c r="H58" s="175">
        <f t="shared" si="4"/>
        <v>5</v>
      </c>
      <c r="I58" s="176">
        <f t="shared" si="4"/>
        <v>5</v>
      </c>
      <c r="J58" s="177"/>
      <c r="K58" s="177"/>
      <c r="L58" s="177"/>
      <c r="M58" s="177"/>
      <c r="N58" s="177"/>
      <c r="O58" s="177"/>
      <c r="P58" s="177"/>
    </row>
    <row r="59" spans="1:16" ht="34.5" customHeight="1">
      <c r="A59" s="173" t="str">
        <f>'[2]3'!A71</f>
        <v>Уплата налогов, сборов и иных платежей</v>
      </c>
      <c r="B59" s="174">
        <v>951</v>
      </c>
      <c r="C59" s="167" t="s">
        <v>12</v>
      </c>
      <c r="D59" s="167" t="s">
        <v>28</v>
      </c>
      <c r="E59" s="167" t="s">
        <v>199</v>
      </c>
      <c r="F59" s="167" t="s">
        <v>89</v>
      </c>
      <c r="G59" s="167"/>
      <c r="H59" s="175">
        <f t="shared" si="4"/>
        <v>5</v>
      </c>
      <c r="I59" s="176">
        <f t="shared" si="4"/>
        <v>5</v>
      </c>
      <c r="J59" s="185"/>
      <c r="K59" s="185"/>
      <c r="L59" s="185"/>
      <c r="M59" s="185"/>
      <c r="N59" s="185"/>
      <c r="O59" s="185"/>
      <c r="P59" s="185"/>
    </row>
    <row r="60" spans="1:16" ht="34.5" customHeight="1">
      <c r="A60" s="180" t="str">
        <f>'[2]3'!A73</f>
        <v>Уплата прочих налогов, сборов и иных платежей</v>
      </c>
      <c r="B60" s="181">
        <v>951</v>
      </c>
      <c r="C60" s="182" t="s">
        <v>12</v>
      </c>
      <c r="D60" s="182" t="s">
        <v>28</v>
      </c>
      <c r="E60" s="182" t="s">
        <v>199</v>
      </c>
      <c r="F60" s="182" t="s">
        <v>90</v>
      </c>
      <c r="G60" s="167"/>
      <c r="H60" s="183">
        <f>'[2]5'!F66</f>
        <v>5</v>
      </c>
      <c r="I60" s="184">
        <f>'[2]5'!G66</f>
        <v>5</v>
      </c>
      <c r="J60" s="185"/>
      <c r="K60" s="185"/>
      <c r="L60" s="185"/>
      <c r="M60" s="185"/>
      <c r="N60" s="185"/>
      <c r="O60" s="185"/>
      <c r="P60" s="185"/>
    </row>
    <row r="61" spans="1:16" ht="34.5" customHeight="1">
      <c r="A61" s="173" t="s">
        <v>116</v>
      </c>
      <c r="B61" s="174">
        <v>951</v>
      </c>
      <c r="C61" s="167" t="s">
        <v>12</v>
      </c>
      <c r="D61" s="167" t="s">
        <v>28</v>
      </c>
      <c r="E61" s="167" t="s">
        <v>117</v>
      </c>
      <c r="F61" s="167"/>
      <c r="G61" s="167" t="s">
        <v>228</v>
      </c>
      <c r="H61" s="175">
        <f>H62</f>
        <v>159.4</v>
      </c>
      <c r="I61" s="190">
        <f>I62</f>
        <v>325.1</v>
      </c>
      <c r="J61" s="185"/>
      <c r="K61" s="185"/>
      <c r="L61" s="185"/>
      <c r="M61" s="185"/>
      <c r="N61" s="185"/>
      <c r="O61" s="185"/>
      <c r="P61" s="185"/>
    </row>
    <row r="62" spans="1:16" ht="34.5" customHeight="1">
      <c r="A62" s="173" t="s">
        <v>91</v>
      </c>
      <c r="B62" s="174">
        <v>951</v>
      </c>
      <c r="C62" s="167" t="s">
        <v>12</v>
      </c>
      <c r="D62" s="167" t="s">
        <v>28</v>
      </c>
      <c r="E62" s="167" t="s">
        <v>117</v>
      </c>
      <c r="F62" s="167" t="s">
        <v>88</v>
      </c>
      <c r="G62" s="167" t="s">
        <v>228</v>
      </c>
      <c r="H62" s="175">
        <f>H63</f>
        <v>159.4</v>
      </c>
      <c r="I62" s="190">
        <f>I63</f>
        <v>325.1</v>
      </c>
      <c r="J62" s="185"/>
      <c r="K62" s="185"/>
      <c r="L62" s="185"/>
      <c r="M62" s="185"/>
      <c r="N62" s="185"/>
      <c r="O62" s="185"/>
      <c r="P62" s="185"/>
    </row>
    <row r="63" spans="1:16" ht="34.5" customHeight="1">
      <c r="A63" s="180" t="s">
        <v>100</v>
      </c>
      <c r="B63" s="181">
        <v>951</v>
      </c>
      <c r="C63" s="182" t="s">
        <v>12</v>
      </c>
      <c r="D63" s="182" t="s">
        <v>28</v>
      </c>
      <c r="E63" s="182" t="s">
        <v>117</v>
      </c>
      <c r="F63" s="182" t="s">
        <v>99</v>
      </c>
      <c r="G63" s="182" t="s">
        <v>228</v>
      </c>
      <c r="H63" s="183">
        <f>'[2]5'!F69</f>
        <v>159.4</v>
      </c>
      <c r="I63" s="187">
        <f>'[2]5'!G69</f>
        <v>325.1</v>
      </c>
      <c r="J63" s="185"/>
      <c r="K63" s="185"/>
      <c r="L63" s="185"/>
      <c r="M63" s="185"/>
      <c r="N63" s="185"/>
      <c r="O63" s="185"/>
      <c r="P63" s="185"/>
    </row>
    <row r="64" spans="1:16" ht="34.5" customHeight="1">
      <c r="A64" s="166" t="s">
        <v>33</v>
      </c>
      <c r="B64" s="174">
        <v>951</v>
      </c>
      <c r="C64" s="167" t="s">
        <v>10</v>
      </c>
      <c r="D64" s="167"/>
      <c r="E64" s="167"/>
      <c r="F64" s="167"/>
      <c r="G64" s="167" t="s">
        <v>196</v>
      </c>
      <c r="H64" s="175">
        <f aca="true" t="shared" si="5" ref="H64:I66">H65</f>
        <v>61.4</v>
      </c>
      <c r="I64" s="176">
        <f t="shared" si="5"/>
        <v>61.8</v>
      </c>
      <c r="J64" s="185"/>
      <c r="K64" s="185"/>
      <c r="L64" s="185"/>
      <c r="M64" s="185"/>
      <c r="N64" s="185"/>
      <c r="O64" s="185"/>
      <c r="P64" s="185"/>
    </row>
    <row r="65" spans="1:16" ht="34.5" customHeight="1">
      <c r="A65" s="166" t="s">
        <v>34</v>
      </c>
      <c r="B65" s="174">
        <v>951</v>
      </c>
      <c r="C65" s="167" t="s">
        <v>10</v>
      </c>
      <c r="D65" s="167" t="s">
        <v>16</v>
      </c>
      <c r="E65" s="182"/>
      <c r="F65" s="182"/>
      <c r="G65" s="167" t="s">
        <v>196</v>
      </c>
      <c r="H65" s="175">
        <f t="shared" si="5"/>
        <v>61.4</v>
      </c>
      <c r="I65" s="176">
        <f t="shared" si="5"/>
        <v>61.8</v>
      </c>
      <c r="J65" s="185"/>
      <c r="K65" s="185"/>
      <c r="L65" s="185"/>
      <c r="M65" s="185"/>
      <c r="N65" s="185"/>
      <c r="O65" s="185"/>
      <c r="P65" s="185"/>
    </row>
    <row r="66" spans="1:16" s="178" customFormat="1" ht="34.5" customHeight="1">
      <c r="A66" s="166" t="s">
        <v>35</v>
      </c>
      <c r="B66" s="174">
        <v>951</v>
      </c>
      <c r="C66" s="167" t="s">
        <v>10</v>
      </c>
      <c r="D66" s="167" t="s">
        <v>16</v>
      </c>
      <c r="E66" s="167" t="s">
        <v>36</v>
      </c>
      <c r="F66" s="167"/>
      <c r="G66" s="167" t="s">
        <v>196</v>
      </c>
      <c r="H66" s="175">
        <f t="shared" si="5"/>
        <v>61.4</v>
      </c>
      <c r="I66" s="176">
        <f t="shared" si="5"/>
        <v>61.8</v>
      </c>
      <c r="J66" s="177"/>
      <c r="K66" s="177"/>
      <c r="L66" s="177"/>
      <c r="M66" s="177"/>
      <c r="N66" s="177"/>
      <c r="O66" s="177"/>
      <c r="P66" s="177"/>
    </row>
    <row r="67" spans="1:16" s="178" customFormat="1" ht="34.5" customHeight="1">
      <c r="A67" s="166" t="s">
        <v>37</v>
      </c>
      <c r="B67" s="174">
        <v>951</v>
      </c>
      <c r="C67" s="167" t="s">
        <v>10</v>
      </c>
      <c r="D67" s="167" t="s">
        <v>16</v>
      </c>
      <c r="E67" s="167" t="s">
        <v>38</v>
      </c>
      <c r="F67" s="167"/>
      <c r="G67" s="167" t="s">
        <v>196</v>
      </c>
      <c r="H67" s="175">
        <f>H68+H71</f>
        <v>61.4</v>
      </c>
      <c r="I67" s="176">
        <f>I68+I71</f>
        <v>61.8</v>
      </c>
      <c r="J67" s="177"/>
      <c r="K67" s="177"/>
      <c r="L67" s="177"/>
      <c r="M67" s="177"/>
      <c r="N67" s="177"/>
      <c r="O67" s="177"/>
      <c r="P67" s="177"/>
    </row>
    <row r="68" spans="1:16" s="178" customFormat="1" ht="34.5" customHeight="1">
      <c r="A68" s="173" t="s">
        <v>72</v>
      </c>
      <c r="B68" s="174">
        <v>951</v>
      </c>
      <c r="C68" s="167" t="s">
        <v>10</v>
      </c>
      <c r="D68" s="167" t="s">
        <v>16</v>
      </c>
      <c r="E68" s="167" t="s">
        <v>38</v>
      </c>
      <c r="F68" s="167" t="s">
        <v>71</v>
      </c>
      <c r="G68" s="167" t="s">
        <v>196</v>
      </c>
      <c r="H68" s="175">
        <f>H69</f>
        <v>61.4</v>
      </c>
      <c r="I68" s="176">
        <f>I69</f>
        <v>61.8</v>
      </c>
      <c r="J68" s="177"/>
      <c r="K68" s="177"/>
      <c r="L68" s="177"/>
      <c r="M68" s="177"/>
      <c r="N68" s="177"/>
      <c r="O68" s="177"/>
      <c r="P68" s="177"/>
    </row>
    <row r="69" spans="1:16" s="178" customFormat="1" ht="34.5" customHeight="1">
      <c r="A69" s="173" t="s">
        <v>74</v>
      </c>
      <c r="B69" s="174">
        <v>951</v>
      </c>
      <c r="C69" s="167" t="s">
        <v>10</v>
      </c>
      <c r="D69" s="167" t="s">
        <v>16</v>
      </c>
      <c r="E69" s="167" t="s">
        <v>38</v>
      </c>
      <c r="F69" s="167" t="s">
        <v>73</v>
      </c>
      <c r="G69" s="167" t="s">
        <v>196</v>
      </c>
      <c r="H69" s="175">
        <f>H70</f>
        <v>61.4</v>
      </c>
      <c r="I69" s="176">
        <f>I70</f>
        <v>61.8</v>
      </c>
      <c r="J69" s="177"/>
      <c r="K69" s="177"/>
      <c r="L69" s="177"/>
      <c r="M69" s="177"/>
      <c r="N69" s="177"/>
      <c r="O69" s="177"/>
      <c r="P69" s="177"/>
    </row>
    <row r="70" spans="1:16" ht="34.5" customHeight="1">
      <c r="A70" s="180" t="s">
        <v>77</v>
      </c>
      <c r="B70" s="181">
        <v>951</v>
      </c>
      <c r="C70" s="182" t="s">
        <v>10</v>
      </c>
      <c r="D70" s="182" t="s">
        <v>16</v>
      </c>
      <c r="E70" s="182" t="s">
        <v>38</v>
      </c>
      <c r="F70" s="182" t="s">
        <v>75</v>
      </c>
      <c r="G70" s="167" t="s">
        <v>196</v>
      </c>
      <c r="H70" s="183">
        <f>'[2]5'!F76</f>
        <v>61.4</v>
      </c>
      <c r="I70" s="184">
        <f>'[2]5'!G76</f>
        <v>61.8</v>
      </c>
      <c r="J70" s="185"/>
      <c r="K70" s="185"/>
      <c r="L70" s="185"/>
      <c r="M70" s="185"/>
      <c r="N70" s="185"/>
      <c r="O70" s="185"/>
      <c r="P70" s="185"/>
    </row>
    <row r="71" spans="1:16" s="178" customFormat="1" ht="34.5" customHeight="1">
      <c r="A71" s="173"/>
      <c r="B71" s="174"/>
      <c r="C71" s="167"/>
      <c r="D71" s="167"/>
      <c r="E71" s="167"/>
      <c r="F71" s="167"/>
      <c r="G71" s="167"/>
      <c r="H71" s="175"/>
      <c r="I71" s="176"/>
      <c r="J71" s="177"/>
      <c r="K71" s="177"/>
      <c r="L71" s="177"/>
      <c r="M71" s="177"/>
      <c r="N71" s="177"/>
      <c r="O71" s="177"/>
      <c r="P71" s="177"/>
    </row>
    <row r="72" spans="1:16" s="178" customFormat="1" ht="34.5" customHeight="1">
      <c r="A72" s="173"/>
      <c r="B72" s="174"/>
      <c r="C72" s="167"/>
      <c r="D72" s="167"/>
      <c r="E72" s="167"/>
      <c r="F72" s="167"/>
      <c r="G72" s="167"/>
      <c r="H72" s="175"/>
      <c r="I72" s="176"/>
      <c r="J72" s="177"/>
      <c r="K72" s="177"/>
      <c r="L72" s="177"/>
      <c r="M72" s="177"/>
      <c r="N72" s="177"/>
      <c r="O72" s="177"/>
      <c r="P72" s="177"/>
    </row>
    <row r="73" spans="1:16" ht="34.5" customHeight="1">
      <c r="A73" s="191"/>
      <c r="B73" s="181"/>
      <c r="C73" s="182"/>
      <c r="D73" s="182"/>
      <c r="E73" s="182"/>
      <c r="F73" s="182"/>
      <c r="G73" s="182"/>
      <c r="H73" s="183"/>
      <c r="I73" s="184"/>
      <c r="J73" s="185"/>
      <c r="K73" s="185"/>
      <c r="L73" s="185"/>
      <c r="M73" s="185"/>
      <c r="N73" s="185"/>
      <c r="O73" s="185"/>
      <c r="P73" s="185"/>
    </row>
    <row r="74" spans="1:16" ht="34.5" customHeight="1">
      <c r="A74" s="173" t="s">
        <v>39</v>
      </c>
      <c r="B74" s="174">
        <v>951</v>
      </c>
      <c r="C74" s="167" t="s">
        <v>16</v>
      </c>
      <c r="D74" s="167" t="s">
        <v>9</v>
      </c>
      <c r="E74" s="167" t="s">
        <v>9</v>
      </c>
      <c r="F74" s="167" t="s">
        <v>9</v>
      </c>
      <c r="G74" s="167" t="s">
        <v>197</v>
      </c>
      <c r="H74" s="175">
        <f>H75</f>
        <v>60.6</v>
      </c>
      <c r="I74" s="176">
        <f>I75</f>
        <v>60.6</v>
      </c>
      <c r="J74" s="185"/>
      <c r="K74" s="185"/>
      <c r="L74" s="185"/>
      <c r="M74" s="185"/>
      <c r="N74" s="185"/>
      <c r="O74" s="185"/>
      <c r="P74" s="185"/>
    </row>
    <row r="75" spans="1:16" ht="34.5" customHeight="1">
      <c r="A75" s="179" t="s">
        <v>40</v>
      </c>
      <c r="B75" s="174">
        <v>951</v>
      </c>
      <c r="C75" s="167" t="s">
        <v>16</v>
      </c>
      <c r="D75" s="167" t="s">
        <v>41</v>
      </c>
      <c r="E75" s="167"/>
      <c r="F75" s="167"/>
      <c r="G75" s="167" t="s">
        <v>197</v>
      </c>
      <c r="H75" s="175">
        <f>H76</f>
        <v>60.6</v>
      </c>
      <c r="I75" s="176">
        <f>I76</f>
        <v>60.6</v>
      </c>
      <c r="J75" s="185"/>
      <c r="K75" s="185"/>
      <c r="L75" s="185"/>
      <c r="M75" s="185"/>
      <c r="N75" s="185"/>
      <c r="O75" s="185"/>
      <c r="P75" s="185"/>
    </row>
    <row r="76" spans="1:16" ht="34.5" customHeight="1">
      <c r="A76" s="166" t="s">
        <v>17</v>
      </c>
      <c r="B76" s="174">
        <v>951</v>
      </c>
      <c r="C76" s="167" t="s">
        <v>16</v>
      </c>
      <c r="D76" s="167" t="s">
        <v>41</v>
      </c>
      <c r="E76" s="167" t="s">
        <v>18</v>
      </c>
      <c r="F76" s="167"/>
      <c r="G76" s="167" t="s">
        <v>197</v>
      </c>
      <c r="H76" s="175">
        <f aca="true" t="shared" si="6" ref="H76:I78">H77</f>
        <v>60.6</v>
      </c>
      <c r="I76" s="176">
        <f t="shared" si="6"/>
        <v>60.6</v>
      </c>
      <c r="J76" s="185"/>
      <c r="K76" s="185"/>
      <c r="L76" s="185"/>
      <c r="M76" s="185"/>
      <c r="N76" s="185"/>
      <c r="O76" s="185"/>
      <c r="P76" s="185"/>
    </row>
    <row r="77" spans="1:16" s="178" customFormat="1" ht="34.5" customHeight="1">
      <c r="A77" s="173" t="s">
        <v>19</v>
      </c>
      <c r="B77" s="174">
        <v>951</v>
      </c>
      <c r="C77" s="167" t="s">
        <v>16</v>
      </c>
      <c r="D77" s="167" t="s">
        <v>41</v>
      </c>
      <c r="E77" s="167" t="s">
        <v>20</v>
      </c>
      <c r="F77" s="167"/>
      <c r="G77" s="167" t="s">
        <v>197</v>
      </c>
      <c r="H77" s="175">
        <f t="shared" si="6"/>
        <v>60.6</v>
      </c>
      <c r="I77" s="176">
        <f t="shared" si="6"/>
        <v>60.6</v>
      </c>
      <c r="J77" s="177"/>
      <c r="K77" s="177"/>
      <c r="L77" s="177"/>
      <c r="M77" s="177"/>
      <c r="N77" s="177"/>
      <c r="O77" s="177"/>
      <c r="P77" s="177"/>
    </row>
    <row r="78" spans="1:16" s="178" customFormat="1" ht="34.5" customHeight="1">
      <c r="A78" s="173" t="str">
        <f>'[2]5'!A84</f>
        <v>Межбюджетные трансферты</v>
      </c>
      <c r="B78" s="174">
        <v>951</v>
      </c>
      <c r="C78" s="167" t="s">
        <v>16</v>
      </c>
      <c r="D78" s="167" t="s">
        <v>41</v>
      </c>
      <c r="E78" s="167" t="s">
        <v>20</v>
      </c>
      <c r="F78" s="167" t="s">
        <v>113</v>
      </c>
      <c r="G78" s="167" t="s">
        <v>197</v>
      </c>
      <c r="H78" s="175">
        <f t="shared" si="6"/>
        <v>60.6</v>
      </c>
      <c r="I78" s="176">
        <f t="shared" si="6"/>
        <v>60.6</v>
      </c>
      <c r="J78" s="177"/>
      <c r="K78" s="177"/>
      <c r="L78" s="177"/>
      <c r="M78" s="177"/>
      <c r="N78" s="177"/>
      <c r="O78" s="177"/>
      <c r="P78" s="177"/>
    </row>
    <row r="79" spans="1:16" ht="34.5" customHeight="1">
      <c r="A79" s="180" t="s">
        <v>21</v>
      </c>
      <c r="B79" s="181">
        <v>951</v>
      </c>
      <c r="C79" s="182" t="s">
        <v>16</v>
      </c>
      <c r="D79" s="182" t="s">
        <v>41</v>
      </c>
      <c r="E79" s="182" t="s">
        <v>20</v>
      </c>
      <c r="F79" s="182" t="s">
        <v>79</v>
      </c>
      <c r="G79" s="182" t="s">
        <v>197</v>
      </c>
      <c r="H79" s="183">
        <f>'[2]5'!F85</f>
        <v>60.6</v>
      </c>
      <c r="I79" s="184">
        <f>'[2]5'!G85</f>
        <v>60.6</v>
      </c>
      <c r="J79" s="185"/>
      <c r="K79" s="185"/>
      <c r="L79" s="185"/>
      <c r="M79" s="185"/>
      <c r="N79" s="185"/>
      <c r="O79" s="185"/>
      <c r="P79" s="185"/>
    </row>
    <row r="80" spans="1:16" ht="34.5" customHeight="1">
      <c r="A80" s="173" t="s">
        <v>46</v>
      </c>
      <c r="B80" s="174">
        <v>951</v>
      </c>
      <c r="C80" s="167" t="s">
        <v>22</v>
      </c>
      <c r="D80" s="167" t="s">
        <v>9</v>
      </c>
      <c r="E80" s="167" t="s">
        <v>9</v>
      </c>
      <c r="F80" s="167" t="s">
        <v>9</v>
      </c>
      <c r="G80" s="167" t="s">
        <v>215</v>
      </c>
      <c r="H80" s="175">
        <f aca="true" t="shared" si="7" ref="H80:I85">H81</f>
        <v>191.5</v>
      </c>
      <c r="I80" s="176">
        <f t="shared" si="7"/>
        <v>191.5</v>
      </c>
      <c r="J80" s="185"/>
      <c r="K80" s="185"/>
      <c r="L80" s="185"/>
      <c r="M80" s="185"/>
      <c r="N80" s="185"/>
      <c r="O80" s="185"/>
      <c r="P80" s="185"/>
    </row>
    <row r="81" spans="1:16" ht="34.5" customHeight="1">
      <c r="A81" s="179" t="str">
        <f>'[2]3'!A110</f>
        <v>Дорожное хозяйство (дорожные фонды)</v>
      </c>
      <c r="B81" s="174">
        <v>951</v>
      </c>
      <c r="C81" s="167" t="s">
        <v>22</v>
      </c>
      <c r="D81" s="167" t="s">
        <v>41</v>
      </c>
      <c r="E81" s="167"/>
      <c r="F81" s="167"/>
      <c r="G81" s="167" t="s">
        <v>215</v>
      </c>
      <c r="H81" s="175">
        <f t="shared" si="7"/>
        <v>191.5</v>
      </c>
      <c r="I81" s="176">
        <f t="shared" si="7"/>
        <v>191.5</v>
      </c>
      <c r="J81" s="185"/>
      <c r="K81" s="185"/>
      <c r="L81" s="185"/>
      <c r="M81" s="185"/>
      <c r="N81" s="185"/>
      <c r="O81" s="185"/>
      <c r="P81" s="185"/>
    </row>
    <row r="82" spans="1:16" ht="34.5" customHeight="1">
      <c r="A82" s="179" t="str">
        <f>'[2]5'!A88</f>
        <v>Региональные целевые программы</v>
      </c>
      <c r="B82" s="174">
        <v>951</v>
      </c>
      <c r="C82" s="167" t="s">
        <v>22</v>
      </c>
      <c r="D82" s="167" t="s">
        <v>41</v>
      </c>
      <c r="E82" s="167" t="s">
        <v>52</v>
      </c>
      <c r="F82" s="167"/>
      <c r="G82" s="167" t="s">
        <v>215</v>
      </c>
      <c r="H82" s="175">
        <f t="shared" si="7"/>
        <v>191.5</v>
      </c>
      <c r="I82" s="176">
        <f>I83+I88</f>
        <v>191.5</v>
      </c>
      <c r="J82" s="185"/>
      <c r="K82" s="185"/>
      <c r="L82" s="185"/>
      <c r="M82" s="185"/>
      <c r="N82" s="185"/>
      <c r="O82" s="185"/>
      <c r="P82" s="185"/>
    </row>
    <row r="83" spans="1:16" ht="34.5" customHeight="1">
      <c r="A83" s="179" t="str">
        <f>'[2]5'!A89</f>
        <v>Областная долгосрочная целевая программа «Развитие сети автомобильных дорог общего пользования в Ростовской области на 2010-2014 годы»</v>
      </c>
      <c r="B83" s="174">
        <v>951</v>
      </c>
      <c r="C83" s="167" t="s">
        <v>22</v>
      </c>
      <c r="D83" s="167" t="s">
        <v>41</v>
      </c>
      <c r="E83" s="167" t="s">
        <v>56</v>
      </c>
      <c r="F83" s="167"/>
      <c r="G83" s="167" t="s">
        <v>198</v>
      </c>
      <c r="H83" s="175">
        <f t="shared" si="7"/>
        <v>191.5</v>
      </c>
      <c r="I83" s="176">
        <f t="shared" si="7"/>
        <v>0</v>
      </c>
      <c r="J83" s="185"/>
      <c r="K83" s="185"/>
      <c r="L83" s="185"/>
      <c r="M83" s="185"/>
      <c r="N83" s="185"/>
      <c r="O83" s="185"/>
      <c r="P83" s="185"/>
    </row>
    <row r="84" spans="1:16" s="178" customFormat="1" ht="34.5" customHeight="1">
      <c r="A84" s="198" t="s">
        <v>84</v>
      </c>
      <c r="B84" s="174">
        <v>951</v>
      </c>
      <c r="C84" s="167" t="s">
        <v>22</v>
      </c>
      <c r="D84" s="167" t="s">
        <v>41</v>
      </c>
      <c r="E84" s="167" t="s">
        <v>56</v>
      </c>
      <c r="F84" s="167" t="s">
        <v>80</v>
      </c>
      <c r="G84" s="167" t="s">
        <v>198</v>
      </c>
      <c r="H84" s="175">
        <f t="shared" si="7"/>
        <v>191.5</v>
      </c>
      <c r="I84" s="176">
        <f t="shared" si="7"/>
        <v>0</v>
      </c>
      <c r="J84" s="177"/>
      <c r="K84" s="177"/>
      <c r="L84" s="177"/>
      <c r="M84" s="177"/>
      <c r="N84" s="177"/>
      <c r="O84" s="177"/>
      <c r="P84" s="177"/>
    </row>
    <row r="85" spans="1:16" s="178" customFormat="1" ht="34.5" customHeight="1">
      <c r="A85" s="198" t="s">
        <v>85</v>
      </c>
      <c r="B85" s="174">
        <v>951</v>
      </c>
      <c r="C85" s="167" t="s">
        <v>22</v>
      </c>
      <c r="D85" s="167" t="s">
        <v>41</v>
      </c>
      <c r="E85" s="167" t="s">
        <v>56</v>
      </c>
      <c r="F85" s="167" t="s">
        <v>81</v>
      </c>
      <c r="G85" s="167" t="s">
        <v>198</v>
      </c>
      <c r="H85" s="175">
        <f t="shared" si="7"/>
        <v>191.5</v>
      </c>
      <c r="I85" s="176">
        <f t="shared" si="7"/>
        <v>0</v>
      </c>
      <c r="J85" s="177"/>
      <c r="K85" s="177"/>
      <c r="L85" s="177"/>
      <c r="M85" s="177"/>
      <c r="N85" s="177"/>
      <c r="O85" s="177"/>
      <c r="P85" s="177"/>
    </row>
    <row r="86" spans="1:16" s="178" customFormat="1" ht="34.5" customHeight="1">
      <c r="A86" s="191" t="s">
        <v>87</v>
      </c>
      <c r="B86" s="181">
        <v>951</v>
      </c>
      <c r="C86" s="182" t="s">
        <v>22</v>
      </c>
      <c r="D86" s="182" t="s">
        <v>41</v>
      </c>
      <c r="E86" s="182" t="s">
        <v>56</v>
      </c>
      <c r="F86" s="182" t="s">
        <v>83</v>
      </c>
      <c r="G86" s="182" t="s">
        <v>198</v>
      </c>
      <c r="H86" s="183">
        <f>'[2]5'!F92</f>
        <v>191.5</v>
      </c>
      <c r="I86" s="184">
        <f>'[2]5'!G92</f>
        <v>0</v>
      </c>
      <c r="J86" s="177"/>
      <c r="K86" s="177"/>
      <c r="L86" s="177"/>
      <c r="M86" s="177"/>
      <c r="N86" s="177"/>
      <c r="O86" s="177"/>
      <c r="P86" s="177"/>
    </row>
    <row r="87" spans="1:16" ht="34.5" customHeight="1">
      <c r="A87" s="180" t="s">
        <v>122</v>
      </c>
      <c r="B87" s="181">
        <v>951</v>
      </c>
      <c r="C87" s="182" t="s">
        <v>22</v>
      </c>
      <c r="D87" s="182" t="s">
        <v>41</v>
      </c>
      <c r="E87" s="182" t="s">
        <v>56</v>
      </c>
      <c r="F87" s="182" t="s">
        <v>121</v>
      </c>
      <c r="G87" s="182"/>
      <c r="H87" s="183">
        <f>'[2]5'!F93</f>
        <v>0</v>
      </c>
      <c r="I87" s="184">
        <f>'[2]5'!G93</f>
        <v>0</v>
      </c>
      <c r="J87" s="185"/>
      <c r="K87" s="185"/>
      <c r="L87" s="185"/>
      <c r="M87" s="185"/>
      <c r="N87" s="185"/>
      <c r="O87" s="185"/>
      <c r="P87" s="185"/>
    </row>
    <row r="88" spans="1:16" ht="34.5" customHeight="1">
      <c r="A88" s="179" t="s">
        <v>200</v>
      </c>
      <c r="B88" s="174">
        <v>951</v>
      </c>
      <c r="C88" s="167" t="s">
        <v>22</v>
      </c>
      <c r="D88" s="167" t="s">
        <v>41</v>
      </c>
      <c r="E88" s="167" t="s">
        <v>201</v>
      </c>
      <c r="F88" s="167"/>
      <c r="G88" s="175"/>
      <c r="H88" s="175">
        <v>0</v>
      </c>
      <c r="I88" s="176">
        <v>191.5</v>
      </c>
      <c r="J88" s="185"/>
      <c r="K88" s="185"/>
      <c r="L88" s="185"/>
      <c r="M88" s="185"/>
      <c r="N88" s="185"/>
      <c r="O88" s="185"/>
      <c r="P88" s="185"/>
    </row>
    <row r="89" spans="1:16" ht="34.5" customHeight="1">
      <c r="A89" s="198" t="s">
        <v>84</v>
      </c>
      <c r="B89" s="174">
        <v>951</v>
      </c>
      <c r="C89" s="167" t="s">
        <v>22</v>
      </c>
      <c r="D89" s="167" t="s">
        <v>41</v>
      </c>
      <c r="E89" s="167" t="s">
        <v>201</v>
      </c>
      <c r="F89" s="167" t="s">
        <v>80</v>
      </c>
      <c r="G89" s="175"/>
      <c r="H89" s="175">
        <v>0</v>
      </c>
      <c r="I89" s="176">
        <v>191.5</v>
      </c>
      <c r="J89" s="185"/>
      <c r="K89" s="185"/>
      <c r="L89" s="185"/>
      <c r="M89" s="185"/>
      <c r="N89" s="185"/>
      <c r="O89" s="185"/>
      <c r="P89" s="185"/>
    </row>
    <row r="90" spans="1:16" ht="34.5" customHeight="1">
      <c r="A90" s="180" t="s">
        <v>85</v>
      </c>
      <c r="B90" s="181">
        <v>951</v>
      </c>
      <c r="C90" s="182" t="s">
        <v>22</v>
      </c>
      <c r="D90" s="182" t="s">
        <v>41</v>
      </c>
      <c r="E90" s="182" t="s">
        <v>201</v>
      </c>
      <c r="F90" s="182" t="s">
        <v>81</v>
      </c>
      <c r="G90" s="183"/>
      <c r="H90" s="183">
        <v>0</v>
      </c>
      <c r="I90" s="184">
        <v>191.5</v>
      </c>
      <c r="J90" s="185"/>
      <c r="K90" s="185"/>
      <c r="L90" s="185"/>
      <c r="M90" s="185"/>
      <c r="N90" s="185"/>
      <c r="O90" s="185"/>
      <c r="P90" s="185"/>
    </row>
    <row r="91" spans="1:16" ht="34.5" customHeight="1">
      <c r="A91" s="180" t="s">
        <v>87</v>
      </c>
      <c r="B91" s="181">
        <v>951</v>
      </c>
      <c r="C91" s="182" t="s">
        <v>22</v>
      </c>
      <c r="D91" s="182" t="s">
        <v>41</v>
      </c>
      <c r="E91" s="182" t="s">
        <v>201</v>
      </c>
      <c r="F91" s="182" t="s">
        <v>83</v>
      </c>
      <c r="G91" s="183"/>
      <c r="H91" s="183">
        <v>0</v>
      </c>
      <c r="I91" s="184">
        <v>191.5</v>
      </c>
      <c r="J91" s="185"/>
      <c r="K91" s="185"/>
      <c r="L91" s="185"/>
      <c r="M91" s="185"/>
      <c r="N91" s="185"/>
      <c r="O91" s="185"/>
      <c r="P91" s="185"/>
    </row>
    <row r="92" spans="1:16" ht="34.5" customHeight="1">
      <c r="A92" s="173" t="s">
        <v>47</v>
      </c>
      <c r="B92" s="174">
        <v>951</v>
      </c>
      <c r="C92" s="167" t="s">
        <v>48</v>
      </c>
      <c r="D92" s="167" t="s">
        <v>9</v>
      </c>
      <c r="E92" s="167" t="s">
        <v>9</v>
      </c>
      <c r="F92" s="167" t="s">
        <v>9</v>
      </c>
      <c r="G92" s="167" t="s">
        <v>229</v>
      </c>
      <c r="H92" s="175">
        <f>H99+H93</f>
        <v>407.1</v>
      </c>
      <c r="I92" s="176">
        <f>I99+I93</f>
        <v>374.8</v>
      </c>
      <c r="P92" s="185"/>
    </row>
    <row r="93" spans="1:16" ht="34.5" customHeight="1">
      <c r="A93" s="199" t="s">
        <v>53</v>
      </c>
      <c r="B93" s="174">
        <v>951</v>
      </c>
      <c r="C93" s="189" t="s">
        <v>50</v>
      </c>
      <c r="D93" s="189" t="s">
        <v>10</v>
      </c>
      <c r="E93" s="189"/>
      <c r="F93" s="189"/>
      <c r="G93" s="167" t="s">
        <v>230</v>
      </c>
      <c r="H93" s="175">
        <f aca="true" t="shared" si="8" ref="H93:I97">H94</f>
        <v>78.9</v>
      </c>
      <c r="I93" s="176">
        <f t="shared" si="8"/>
        <v>44.8</v>
      </c>
      <c r="P93" s="185"/>
    </row>
    <row r="94" spans="1:16" ht="34.5" customHeight="1">
      <c r="A94" s="173" t="s">
        <v>42</v>
      </c>
      <c r="B94" s="174">
        <v>951</v>
      </c>
      <c r="C94" s="167" t="s">
        <v>50</v>
      </c>
      <c r="D94" s="167" t="s">
        <v>10</v>
      </c>
      <c r="E94" s="167" t="s">
        <v>43</v>
      </c>
      <c r="F94" s="167"/>
      <c r="G94" s="167" t="s">
        <v>230</v>
      </c>
      <c r="H94" s="175">
        <f t="shared" si="8"/>
        <v>78.9</v>
      </c>
      <c r="I94" s="176">
        <f t="shared" si="8"/>
        <v>44.8</v>
      </c>
      <c r="P94" s="185"/>
    </row>
    <row r="95" spans="1:16" ht="34.5" customHeight="1">
      <c r="A95" s="173" t="s">
        <v>202</v>
      </c>
      <c r="B95" s="174">
        <v>951</v>
      </c>
      <c r="C95" s="167" t="s">
        <v>50</v>
      </c>
      <c r="D95" s="167" t="s">
        <v>10</v>
      </c>
      <c r="E95" s="167" t="s">
        <v>44</v>
      </c>
      <c r="F95" s="167"/>
      <c r="G95" s="167" t="s">
        <v>230</v>
      </c>
      <c r="H95" s="175">
        <f t="shared" si="8"/>
        <v>78.9</v>
      </c>
      <c r="I95" s="176">
        <f t="shared" si="8"/>
        <v>44.8</v>
      </c>
      <c r="P95" s="185"/>
    </row>
    <row r="96" spans="1:16" ht="34.5" customHeight="1">
      <c r="A96" s="200" t="s">
        <v>84</v>
      </c>
      <c r="B96" s="174">
        <v>951</v>
      </c>
      <c r="C96" s="201" t="s">
        <v>50</v>
      </c>
      <c r="D96" s="201" t="s">
        <v>10</v>
      </c>
      <c r="E96" s="201" t="s">
        <v>44</v>
      </c>
      <c r="F96" s="201" t="s">
        <v>80</v>
      </c>
      <c r="G96" s="182" t="s">
        <v>230</v>
      </c>
      <c r="H96" s="183">
        <f t="shared" si="8"/>
        <v>78.9</v>
      </c>
      <c r="I96" s="184">
        <f t="shared" si="8"/>
        <v>44.8</v>
      </c>
      <c r="P96" s="185"/>
    </row>
    <row r="97" spans="1:16" ht="34.5" customHeight="1">
      <c r="A97" s="200" t="s">
        <v>85</v>
      </c>
      <c r="B97" s="174">
        <v>951</v>
      </c>
      <c r="C97" s="201" t="s">
        <v>50</v>
      </c>
      <c r="D97" s="201" t="s">
        <v>10</v>
      </c>
      <c r="E97" s="201" t="s">
        <v>44</v>
      </c>
      <c r="F97" s="192" t="s">
        <v>81</v>
      </c>
      <c r="G97" s="182" t="s">
        <v>230</v>
      </c>
      <c r="H97" s="183">
        <f t="shared" si="8"/>
        <v>78.9</v>
      </c>
      <c r="I97" s="184">
        <f t="shared" si="8"/>
        <v>44.8</v>
      </c>
      <c r="P97" s="185"/>
    </row>
    <row r="98" spans="1:16" ht="34.5" customHeight="1">
      <c r="A98" s="202" t="s">
        <v>87</v>
      </c>
      <c r="B98" s="174">
        <v>951</v>
      </c>
      <c r="C98" s="201" t="s">
        <v>50</v>
      </c>
      <c r="D98" s="201" t="s">
        <v>10</v>
      </c>
      <c r="E98" s="201" t="s">
        <v>44</v>
      </c>
      <c r="F98" s="192" t="s">
        <v>83</v>
      </c>
      <c r="G98" s="182" t="s">
        <v>230</v>
      </c>
      <c r="H98" s="183">
        <v>78.9</v>
      </c>
      <c r="I98" s="184">
        <v>44.8</v>
      </c>
      <c r="P98" s="185"/>
    </row>
    <row r="99" spans="1:17" ht="34.5" customHeight="1">
      <c r="A99" s="179" t="s">
        <v>54</v>
      </c>
      <c r="B99" s="167" t="s">
        <v>67</v>
      </c>
      <c r="C99" s="167" t="s">
        <v>50</v>
      </c>
      <c r="D99" s="167" t="s">
        <v>16</v>
      </c>
      <c r="E99" s="167"/>
      <c r="F99" s="167"/>
      <c r="G99" s="167" t="s">
        <v>231</v>
      </c>
      <c r="H99" s="175">
        <f>H100</f>
        <v>328.2</v>
      </c>
      <c r="I99" s="176">
        <f>I100</f>
        <v>330</v>
      </c>
      <c r="J99" s="185"/>
      <c r="K99" s="185"/>
      <c r="L99" s="185"/>
      <c r="M99" s="185"/>
      <c r="N99" s="185"/>
      <c r="O99" s="185"/>
      <c r="P99" s="185"/>
      <c r="Q99" s="178"/>
    </row>
    <row r="100" spans="1:16" ht="34.5" customHeight="1">
      <c r="A100" s="173" t="s">
        <v>42</v>
      </c>
      <c r="B100" s="174">
        <v>951</v>
      </c>
      <c r="C100" s="167" t="s">
        <v>50</v>
      </c>
      <c r="D100" s="167" t="s">
        <v>16</v>
      </c>
      <c r="E100" s="167" t="s">
        <v>43</v>
      </c>
      <c r="F100" s="167"/>
      <c r="G100" s="167" t="s">
        <v>231</v>
      </c>
      <c r="H100" s="175">
        <f>H101</f>
        <v>328.2</v>
      </c>
      <c r="I100" s="176">
        <f>I101</f>
        <v>330</v>
      </c>
      <c r="J100" s="185"/>
      <c r="K100" s="185"/>
      <c r="L100" s="185"/>
      <c r="M100" s="185"/>
      <c r="N100" s="185"/>
      <c r="O100" s="185"/>
      <c r="P100" s="185"/>
    </row>
    <row r="101" spans="1:16" s="178" customFormat="1" ht="34.5" customHeight="1">
      <c r="A101" s="200" t="s">
        <v>203</v>
      </c>
      <c r="B101" s="174">
        <v>951</v>
      </c>
      <c r="C101" s="167" t="s">
        <v>50</v>
      </c>
      <c r="D101" s="167" t="s">
        <v>16</v>
      </c>
      <c r="E101" s="167" t="s">
        <v>59</v>
      </c>
      <c r="F101" s="167"/>
      <c r="G101" s="167" t="s">
        <v>234</v>
      </c>
      <c r="H101" s="175">
        <f>H103</f>
        <v>328.2</v>
      </c>
      <c r="I101" s="176">
        <f>I103</f>
        <v>330</v>
      </c>
      <c r="J101" s="177"/>
      <c r="K101" s="177"/>
      <c r="L101" s="177"/>
      <c r="M101" s="177"/>
      <c r="N101" s="177"/>
      <c r="O101" s="177"/>
      <c r="P101" s="177"/>
    </row>
    <row r="102" spans="1:16" s="178" customFormat="1" ht="34.5" customHeight="1">
      <c r="A102" s="200" t="s">
        <v>175</v>
      </c>
      <c r="B102" s="174">
        <v>951</v>
      </c>
      <c r="C102" s="167" t="s">
        <v>50</v>
      </c>
      <c r="D102" s="167" t="s">
        <v>16</v>
      </c>
      <c r="E102" s="167" t="s">
        <v>176</v>
      </c>
      <c r="F102" s="167"/>
      <c r="G102" s="167" t="s">
        <v>234</v>
      </c>
      <c r="H102" s="175">
        <f aca="true" t="shared" si="9" ref="H102:I104">H103</f>
        <v>328.2</v>
      </c>
      <c r="I102" s="176">
        <f t="shared" si="9"/>
        <v>330</v>
      </c>
      <c r="J102" s="177"/>
      <c r="K102" s="177"/>
      <c r="L102" s="177"/>
      <c r="M102" s="177"/>
      <c r="N102" s="177"/>
      <c r="O102" s="177"/>
      <c r="P102" s="177"/>
    </row>
    <row r="103" spans="1:16" s="178" customFormat="1" ht="34.5" customHeight="1">
      <c r="A103" s="173" t="s">
        <v>84</v>
      </c>
      <c r="B103" s="174">
        <v>951</v>
      </c>
      <c r="C103" s="167" t="s">
        <v>50</v>
      </c>
      <c r="D103" s="167" t="s">
        <v>16</v>
      </c>
      <c r="E103" s="167" t="s">
        <v>176</v>
      </c>
      <c r="F103" s="167" t="s">
        <v>80</v>
      </c>
      <c r="G103" s="167" t="s">
        <v>234</v>
      </c>
      <c r="H103" s="175">
        <f t="shared" si="9"/>
        <v>328.2</v>
      </c>
      <c r="I103" s="176">
        <f t="shared" si="9"/>
        <v>330</v>
      </c>
      <c r="J103" s="177"/>
      <c r="K103" s="177"/>
      <c r="L103" s="177"/>
      <c r="M103" s="177"/>
      <c r="N103" s="177"/>
      <c r="O103" s="177"/>
      <c r="P103" s="177"/>
    </row>
    <row r="104" spans="1:16" s="178" customFormat="1" ht="34.5" customHeight="1">
      <c r="A104" s="173" t="s">
        <v>85</v>
      </c>
      <c r="B104" s="174">
        <v>951</v>
      </c>
      <c r="C104" s="167" t="s">
        <v>50</v>
      </c>
      <c r="D104" s="167" t="s">
        <v>16</v>
      </c>
      <c r="E104" s="167" t="s">
        <v>176</v>
      </c>
      <c r="F104" s="167" t="s">
        <v>81</v>
      </c>
      <c r="G104" s="167" t="s">
        <v>234</v>
      </c>
      <c r="H104" s="175">
        <f t="shared" si="9"/>
        <v>328.2</v>
      </c>
      <c r="I104" s="176">
        <f t="shared" si="9"/>
        <v>330</v>
      </c>
      <c r="J104" s="177"/>
      <c r="K104" s="177"/>
      <c r="L104" s="177"/>
      <c r="M104" s="177"/>
      <c r="N104" s="177"/>
      <c r="O104" s="177"/>
      <c r="P104" s="177"/>
    </row>
    <row r="105" spans="1:16" ht="34.5" customHeight="1">
      <c r="A105" s="191" t="s">
        <v>87</v>
      </c>
      <c r="B105" s="181">
        <v>951</v>
      </c>
      <c r="C105" s="182" t="s">
        <v>50</v>
      </c>
      <c r="D105" s="182" t="s">
        <v>16</v>
      </c>
      <c r="E105" s="182" t="s">
        <v>176</v>
      </c>
      <c r="F105" s="182" t="s">
        <v>83</v>
      </c>
      <c r="G105" s="167" t="s">
        <v>234</v>
      </c>
      <c r="H105" s="183">
        <f>'[2]5'!F125</f>
        <v>328.2</v>
      </c>
      <c r="I105" s="184">
        <f>'[2]5'!G125</f>
        <v>330</v>
      </c>
      <c r="J105" s="185"/>
      <c r="K105" s="185"/>
      <c r="L105" s="185"/>
      <c r="M105" s="185"/>
      <c r="N105" s="185"/>
      <c r="O105" s="185"/>
      <c r="P105" s="185"/>
    </row>
    <row r="106" spans="1:16" ht="34.5" customHeight="1">
      <c r="A106" s="200" t="s">
        <v>204</v>
      </c>
      <c r="B106" s="174">
        <v>951</v>
      </c>
      <c r="C106" s="189" t="s">
        <v>50</v>
      </c>
      <c r="D106" s="189" t="s">
        <v>16</v>
      </c>
      <c r="E106" s="189" t="s">
        <v>158</v>
      </c>
      <c r="F106" s="189"/>
      <c r="G106" s="167" t="s">
        <v>233</v>
      </c>
      <c r="H106" s="175">
        <v>0</v>
      </c>
      <c r="I106" s="176">
        <v>0</v>
      </c>
      <c r="J106" s="185"/>
      <c r="K106" s="185"/>
      <c r="L106" s="185"/>
      <c r="M106" s="185"/>
      <c r="N106" s="185"/>
      <c r="O106" s="185"/>
      <c r="P106" s="185"/>
    </row>
    <row r="107" spans="1:16" ht="34.5" customHeight="1">
      <c r="A107" s="200" t="s">
        <v>179</v>
      </c>
      <c r="B107" s="174">
        <v>951</v>
      </c>
      <c r="C107" s="189" t="s">
        <v>50</v>
      </c>
      <c r="D107" s="189" t="s">
        <v>16</v>
      </c>
      <c r="E107" s="189" t="s">
        <v>177</v>
      </c>
      <c r="F107" s="189"/>
      <c r="G107" s="167" t="s">
        <v>190</v>
      </c>
      <c r="H107" s="175">
        <v>0</v>
      </c>
      <c r="I107" s="176">
        <v>0</v>
      </c>
      <c r="J107" s="185"/>
      <c r="K107" s="185"/>
      <c r="L107" s="185"/>
      <c r="M107" s="185"/>
      <c r="N107" s="185"/>
      <c r="O107" s="185"/>
      <c r="P107" s="185"/>
    </row>
    <row r="108" spans="1:16" ht="34.5" customHeight="1">
      <c r="A108" s="200" t="s">
        <v>84</v>
      </c>
      <c r="B108" s="174">
        <v>951</v>
      </c>
      <c r="C108" s="189" t="s">
        <v>50</v>
      </c>
      <c r="D108" s="189" t="s">
        <v>16</v>
      </c>
      <c r="E108" s="189" t="s">
        <v>177</v>
      </c>
      <c r="F108" s="189" t="s">
        <v>80</v>
      </c>
      <c r="G108" s="167" t="s">
        <v>190</v>
      </c>
      <c r="H108" s="175">
        <v>0</v>
      </c>
      <c r="I108" s="176">
        <v>0</v>
      </c>
      <c r="J108" s="185"/>
      <c r="K108" s="185"/>
      <c r="L108" s="185"/>
      <c r="M108" s="185"/>
      <c r="N108" s="185"/>
      <c r="O108" s="185"/>
      <c r="P108" s="185"/>
    </row>
    <row r="109" spans="1:16" ht="34.5" customHeight="1">
      <c r="A109" s="200" t="s">
        <v>85</v>
      </c>
      <c r="B109" s="174">
        <v>951</v>
      </c>
      <c r="C109" s="189" t="s">
        <v>50</v>
      </c>
      <c r="D109" s="189" t="s">
        <v>16</v>
      </c>
      <c r="E109" s="189" t="s">
        <v>177</v>
      </c>
      <c r="F109" s="189" t="s">
        <v>81</v>
      </c>
      <c r="G109" s="167" t="s">
        <v>190</v>
      </c>
      <c r="H109" s="175">
        <v>0</v>
      </c>
      <c r="I109" s="176">
        <v>0</v>
      </c>
      <c r="J109" s="185"/>
      <c r="K109" s="185"/>
      <c r="L109" s="185"/>
      <c r="M109" s="185"/>
      <c r="N109" s="185"/>
      <c r="O109" s="185"/>
      <c r="P109" s="185"/>
    </row>
    <row r="110" spans="1:16" ht="34.5" customHeight="1">
      <c r="A110" s="202" t="s">
        <v>87</v>
      </c>
      <c r="B110" s="174">
        <v>951</v>
      </c>
      <c r="C110" s="192" t="s">
        <v>50</v>
      </c>
      <c r="D110" s="192" t="s">
        <v>16</v>
      </c>
      <c r="E110" s="192" t="s">
        <v>177</v>
      </c>
      <c r="F110" s="192" t="s">
        <v>83</v>
      </c>
      <c r="G110" s="182" t="s">
        <v>190</v>
      </c>
      <c r="H110" s="175">
        <v>0</v>
      </c>
      <c r="I110" s="176">
        <v>0</v>
      </c>
      <c r="J110" s="185"/>
      <c r="K110" s="185"/>
      <c r="L110" s="185"/>
      <c r="M110" s="185"/>
      <c r="N110" s="185"/>
      <c r="O110" s="185"/>
      <c r="P110" s="185"/>
    </row>
    <row r="111" spans="1:16" ht="34.5" customHeight="1">
      <c r="A111" s="200" t="s">
        <v>45</v>
      </c>
      <c r="B111" s="174">
        <v>951</v>
      </c>
      <c r="C111" s="189" t="s">
        <v>50</v>
      </c>
      <c r="D111" s="189" t="s">
        <v>16</v>
      </c>
      <c r="E111" s="189" t="s">
        <v>178</v>
      </c>
      <c r="F111" s="189"/>
      <c r="G111" s="167" t="s">
        <v>232</v>
      </c>
      <c r="H111" s="175">
        <v>0</v>
      </c>
      <c r="I111" s="176">
        <v>0</v>
      </c>
      <c r="J111" s="185"/>
      <c r="K111" s="185"/>
      <c r="L111" s="185"/>
      <c r="M111" s="185"/>
      <c r="N111" s="185"/>
      <c r="O111" s="185"/>
      <c r="P111" s="185"/>
    </row>
    <row r="112" spans="1:16" ht="34.5" customHeight="1">
      <c r="A112" s="202" t="s">
        <v>84</v>
      </c>
      <c r="B112" s="174">
        <v>951</v>
      </c>
      <c r="C112" s="192" t="s">
        <v>50</v>
      </c>
      <c r="D112" s="192" t="s">
        <v>16</v>
      </c>
      <c r="E112" s="192" t="s">
        <v>178</v>
      </c>
      <c r="F112" s="192" t="s">
        <v>80</v>
      </c>
      <c r="G112" s="182" t="s">
        <v>232</v>
      </c>
      <c r="H112" s="175">
        <v>0</v>
      </c>
      <c r="I112" s="176">
        <v>0</v>
      </c>
      <c r="J112" s="185"/>
      <c r="K112" s="185"/>
      <c r="L112" s="185"/>
      <c r="M112" s="185"/>
      <c r="N112" s="185"/>
      <c r="O112" s="185"/>
      <c r="P112" s="185"/>
    </row>
    <row r="113" spans="1:16" ht="34.5" customHeight="1">
      <c r="A113" s="202" t="s">
        <v>85</v>
      </c>
      <c r="B113" s="174">
        <v>951</v>
      </c>
      <c r="C113" s="192" t="s">
        <v>50</v>
      </c>
      <c r="D113" s="192" t="s">
        <v>16</v>
      </c>
      <c r="E113" s="192" t="s">
        <v>178</v>
      </c>
      <c r="F113" s="192" t="s">
        <v>81</v>
      </c>
      <c r="G113" s="182" t="s">
        <v>232</v>
      </c>
      <c r="H113" s="175">
        <v>0</v>
      </c>
      <c r="I113" s="176">
        <v>0</v>
      </c>
      <c r="J113" s="185"/>
      <c r="K113" s="185"/>
      <c r="L113" s="185"/>
      <c r="M113" s="185"/>
      <c r="N113" s="185"/>
      <c r="O113" s="185"/>
      <c r="P113" s="185"/>
    </row>
    <row r="114" spans="1:16" ht="34.5" customHeight="1">
      <c r="A114" s="202" t="s">
        <v>87</v>
      </c>
      <c r="B114" s="174">
        <v>951</v>
      </c>
      <c r="C114" s="192" t="s">
        <v>50</v>
      </c>
      <c r="D114" s="192" t="s">
        <v>16</v>
      </c>
      <c r="E114" s="192" t="s">
        <v>178</v>
      </c>
      <c r="F114" s="192" t="s">
        <v>83</v>
      </c>
      <c r="G114" s="182" t="s">
        <v>232</v>
      </c>
      <c r="H114" s="175">
        <v>0</v>
      </c>
      <c r="I114" s="176">
        <v>0</v>
      </c>
      <c r="J114" s="185"/>
      <c r="K114" s="185"/>
      <c r="L114" s="185"/>
      <c r="M114" s="185"/>
      <c r="N114" s="185"/>
      <c r="O114" s="185"/>
      <c r="P114" s="185"/>
    </row>
    <row r="115" spans="1:16" ht="34.5" customHeight="1">
      <c r="A115" s="173" t="s">
        <v>60</v>
      </c>
      <c r="B115" s="174">
        <v>951</v>
      </c>
      <c r="C115" s="167" t="s">
        <v>61</v>
      </c>
      <c r="D115" s="167" t="s">
        <v>9</v>
      </c>
      <c r="E115" s="167" t="s">
        <v>9</v>
      </c>
      <c r="F115" s="167" t="s">
        <v>9</v>
      </c>
      <c r="G115" s="167" t="s">
        <v>235</v>
      </c>
      <c r="H115" s="175">
        <f aca="true" t="shared" si="10" ref="H115:I117">H116</f>
        <v>1982.6</v>
      </c>
      <c r="I115" s="176">
        <f t="shared" si="10"/>
        <v>2000</v>
      </c>
      <c r="J115" s="185"/>
      <c r="K115" s="185"/>
      <c r="L115" s="185"/>
      <c r="M115" s="185"/>
      <c r="N115" s="185"/>
      <c r="O115" s="185"/>
      <c r="P115" s="185"/>
    </row>
    <row r="116" spans="1:16" ht="34.5" customHeight="1">
      <c r="A116" s="173" t="s">
        <v>62</v>
      </c>
      <c r="B116" s="174">
        <v>951</v>
      </c>
      <c r="C116" s="167" t="s">
        <v>61</v>
      </c>
      <c r="D116" s="167" t="s">
        <v>12</v>
      </c>
      <c r="E116" s="167" t="s">
        <v>9</v>
      </c>
      <c r="F116" s="167" t="s">
        <v>9</v>
      </c>
      <c r="G116" s="167" t="s">
        <v>235</v>
      </c>
      <c r="H116" s="175">
        <f t="shared" si="10"/>
        <v>1982.6</v>
      </c>
      <c r="I116" s="176">
        <f t="shared" si="10"/>
        <v>2000</v>
      </c>
      <c r="J116" s="185"/>
      <c r="K116" s="185"/>
      <c r="L116" s="185"/>
      <c r="M116" s="185"/>
      <c r="N116" s="185"/>
      <c r="O116" s="185"/>
      <c r="P116" s="185"/>
    </row>
    <row r="117" spans="1:16" ht="34.5" customHeight="1">
      <c r="A117" s="173" t="s">
        <v>42</v>
      </c>
      <c r="B117" s="174">
        <v>951</v>
      </c>
      <c r="C117" s="167" t="s">
        <v>63</v>
      </c>
      <c r="D117" s="167" t="s">
        <v>12</v>
      </c>
      <c r="E117" s="167" t="s">
        <v>43</v>
      </c>
      <c r="F117" s="167"/>
      <c r="G117" s="167" t="s">
        <v>235</v>
      </c>
      <c r="H117" s="175">
        <f t="shared" si="10"/>
        <v>1982.6</v>
      </c>
      <c r="I117" s="176">
        <f t="shared" si="10"/>
        <v>2000</v>
      </c>
      <c r="J117" s="185"/>
      <c r="K117" s="185"/>
      <c r="L117" s="185"/>
      <c r="M117" s="185"/>
      <c r="N117" s="185"/>
      <c r="O117" s="185"/>
      <c r="P117" s="185"/>
    </row>
    <row r="118" spans="1:16" s="178" customFormat="1" ht="34.5" customHeight="1">
      <c r="A118" s="200" t="s">
        <v>205</v>
      </c>
      <c r="B118" s="174">
        <v>951</v>
      </c>
      <c r="C118" s="167" t="s">
        <v>63</v>
      </c>
      <c r="D118" s="167" t="s">
        <v>12</v>
      </c>
      <c r="E118" s="167" t="s">
        <v>64</v>
      </c>
      <c r="F118" s="167"/>
      <c r="G118" s="167" t="s">
        <v>235</v>
      </c>
      <c r="H118" s="175">
        <f>H119+H123</f>
        <v>1982.6</v>
      </c>
      <c r="I118" s="176">
        <f>I119+I123</f>
        <v>2000</v>
      </c>
      <c r="J118" s="177"/>
      <c r="K118" s="177"/>
      <c r="L118" s="177"/>
      <c r="M118" s="177"/>
      <c r="N118" s="177"/>
      <c r="O118" s="177"/>
      <c r="P118" s="177"/>
    </row>
    <row r="119" spans="1:16" s="178" customFormat="1" ht="34.5" customHeight="1">
      <c r="A119" s="200" t="s">
        <v>180</v>
      </c>
      <c r="B119" s="174">
        <v>951</v>
      </c>
      <c r="C119" s="167" t="s">
        <v>63</v>
      </c>
      <c r="D119" s="167" t="s">
        <v>12</v>
      </c>
      <c r="E119" s="167" t="s">
        <v>106</v>
      </c>
      <c r="F119" s="167"/>
      <c r="G119" s="167" t="s">
        <v>236</v>
      </c>
      <c r="H119" s="175">
        <f aca="true" t="shared" si="11" ref="H119:I121">H120</f>
        <v>1510.6</v>
      </c>
      <c r="I119" s="176">
        <f t="shared" si="11"/>
        <v>1525</v>
      </c>
      <c r="J119" s="177"/>
      <c r="K119" s="177"/>
      <c r="L119" s="177"/>
      <c r="M119" s="177"/>
      <c r="N119" s="177"/>
      <c r="O119" s="177"/>
      <c r="P119" s="177"/>
    </row>
    <row r="120" spans="1:16" s="178" customFormat="1" ht="34.5" customHeight="1">
      <c r="A120" s="173" t="s">
        <v>111</v>
      </c>
      <c r="B120" s="174">
        <v>951</v>
      </c>
      <c r="C120" s="167" t="s">
        <v>63</v>
      </c>
      <c r="D120" s="167" t="s">
        <v>12</v>
      </c>
      <c r="E120" s="167" t="s">
        <v>106</v>
      </c>
      <c r="F120" s="167" t="s">
        <v>108</v>
      </c>
      <c r="G120" s="167" t="s">
        <v>236</v>
      </c>
      <c r="H120" s="175">
        <f t="shared" si="11"/>
        <v>1510.6</v>
      </c>
      <c r="I120" s="176">
        <f t="shared" si="11"/>
        <v>1525</v>
      </c>
      <c r="J120" s="177"/>
      <c r="K120" s="177"/>
      <c r="L120" s="177"/>
      <c r="M120" s="177"/>
      <c r="N120" s="177"/>
      <c r="O120" s="177"/>
      <c r="P120" s="177"/>
    </row>
    <row r="121" spans="1:16" s="178" customFormat="1" ht="34.5" customHeight="1">
      <c r="A121" s="173" t="s">
        <v>112</v>
      </c>
      <c r="B121" s="174">
        <v>951</v>
      </c>
      <c r="C121" s="167" t="s">
        <v>63</v>
      </c>
      <c r="D121" s="167" t="s">
        <v>12</v>
      </c>
      <c r="E121" s="167" t="s">
        <v>106</v>
      </c>
      <c r="F121" s="167" t="s">
        <v>109</v>
      </c>
      <c r="G121" s="167" t="s">
        <v>236</v>
      </c>
      <c r="H121" s="175">
        <f t="shared" si="11"/>
        <v>1510.6</v>
      </c>
      <c r="I121" s="176">
        <f t="shared" si="11"/>
        <v>1525</v>
      </c>
      <c r="J121" s="177"/>
      <c r="K121" s="177"/>
      <c r="L121" s="177"/>
      <c r="M121" s="177"/>
      <c r="N121" s="177"/>
      <c r="O121" s="177"/>
      <c r="P121" s="177"/>
    </row>
    <row r="122" spans="1:16" ht="34.5" customHeight="1">
      <c r="A122" s="191" t="s">
        <v>130</v>
      </c>
      <c r="B122" s="181">
        <v>951</v>
      </c>
      <c r="C122" s="182" t="s">
        <v>63</v>
      </c>
      <c r="D122" s="182" t="s">
        <v>12</v>
      </c>
      <c r="E122" s="182" t="s">
        <v>106</v>
      </c>
      <c r="F122" s="182" t="s">
        <v>110</v>
      </c>
      <c r="G122" s="182" t="s">
        <v>236</v>
      </c>
      <c r="H122" s="183">
        <f>'[2]5'!F134</f>
        <v>1510.6</v>
      </c>
      <c r="I122" s="184">
        <f>'[2]5'!G134</f>
        <v>1525</v>
      </c>
      <c r="J122" s="185"/>
      <c r="K122" s="185"/>
      <c r="L122" s="185"/>
      <c r="M122" s="185"/>
      <c r="N122" s="185"/>
      <c r="O122" s="185"/>
      <c r="P122" s="185"/>
    </row>
    <row r="123" spans="1:16" s="178" customFormat="1" ht="34.5" customHeight="1">
      <c r="A123" s="173" t="str">
        <f>'[2]5'!A135</f>
        <v>Субсидия на финансовое обеспечение выполнения муниципального задания муниципальному бюджетному учреждению культуры "Зазерская центральная библиотека поселения"</v>
      </c>
      <c r="B123" s="174">
        <v>951</v>
      </c>
      <c r="C123" s="167" t="s">
        <v>63</v>
      </c>
      <c r="D123" s="167" t="s">
        <v>12</v>
      </c>
      <c r="E123" s="167" t="s">
        <v>107</v>
      </c>
      <c r="F123" s="167"/>
      <c r="G123" s="167" t="s">
        <v>191</v>
      </c>
      <c r="H123" s="175">
        <f aca="true" t="shared" si="12" ref="H123:I125">H124</f>
        <v>472</v>
      </c>
      <c r="I123" s="176">
        <f t="shared" si="12"/>
        <v>475</v>
      </c>
      <c r="J123" s="177"/>
      <c r="K123" s="177"/>
      <c r="L123" s="177"/>
      <c r="M123" s="177"/>
      <c r="N123" s="177"/>
      <c r="O123" s="177"/>
      <c r="P123" s="177"/>
    </row>
    <row r="124" spans="1:16" s="178" customFormat="1" ht="34.5" customHeight="1">
      <c r="A124" s="173" t="s">
        <v>111</v>
      </c>
      <c r="B124" s="174">
        <v>951</v>
      </c>
      <c r="C124" s="167" t="s">
        <v>63</v>
      </c>
      <c r="D124" s="167" t="s">
        <v>12</v>
      </c>
      <c r="E124" s="167" t="s">
        <v>107</v>
      </c>
      <c r="F124" s="167" t="s">
        <v>108</v>
      </c>
      <c r="G124" s="167" t="s">
        <v>191</v>
      </c>
      <c r="H124" s="175">
        <f t="shared" si="12"/>
        <v>472</v>
      </c>
      <c r="I124" s="176">
        <f t="shared" si="12"/>
        <v>475</v>
      </c>
      <c r="J124" s="177"/>
      <c r="K124" s="177"/>
      <c r="L124" s="177"/>
      <c r="M124" s="177"/>
      <c r="N124" s="177"/>
      <c r="O124" s="177"/>
      <c r="P124" s="177"/>
    </row>
    <row r="125" spans="1:16" s="178" customFormat="1" ht="34.5" customHeight="1">
      <c r="A125" s="173" t="s">
        <v>112</v>
      </c>
      <c r="B125" s="174">
        <v>951</v>
      </c>
      <c r="C125" s="167" t="s">
        <v>63</v>
      </c>
      <c r="D125" s="167" t="s">
        <v>12</v>
      </c>
      <c r="E125" s="167" t="s">
        <v>107</v>
      </c>
      <c r="F125" s="167" t="s">
        <v>109</v>
      </c>
      <c r="G125" s="167" t="s">
        <v>191</v>
      </c>
      <c r="H125" s="175">
        <f t="shared" si="12"/>
        <v>472</v>
      </c>
      <c r="I125" s="176">
        <f t="shared" si="12"/>
        <v>475</v>
      </c>
      <c r="J125" s="177"/>
      <c r="K125" s="177"/>
      <c r="L125" s="177"/>
      <c r="M125" s="177"/>
      <c r="N125" s="177"/>
      <c r="O125" s="177"/>
      <c r="P125" s="177"/>
    </row>
    <row r="126" spans="1:16" ht="34.5" customHeight="1">
      <c r="A126" s="191" t="s">
        <v>130</v>
      </c>
      <c r="B126" s="181">
        <v>951</v>
      </c>
      <c r="C126" s="182" t="s">
        <v>63</v>
      </c>
      <c r="D126" s="182" t="s">
        <v>12</v>
      </c>
      <c r="E126" s="182" t="s">
        <v>107</v>
      </c>
      <c r="F126" s="182" t="s">
        <v>110</v>
      </c>
      <c r="G126" s="182" t="s">
        <v>191</v>
      </c>
      <c r="H126" s="183">
        <f>'[2]5'!F138</f>
        <v>472</v>
      </c>
      <c r="I126" s="184">
        <f>'[2]5'!G138</f>
        <v>475</v>
      </c>
      <c r="J126" s="185"/>
      <c r="K126" s="185"/>
      <c r="L126" s="185"/>
      <c r="M126" s="185"/>
      <c r="N126" s="185"/>
      <c r="O126" s="185"/>
      <c r="P126" s="185"/>
    </row>
    <row r="127" spans="1:9" ht="34.5" customHeight="1" thickBot="1">
      <c r="A127" s="203" t="s">
        <v>65</v>
      </c>
      <c r="B127" s="204"/>
      <c r="C127" s="205" t="s">
        <v>9</v>
      </c>
      <c r="D127" s="205" t="s">
        <v>9</v>
      </c>
      <c r="E127" s="205" t="s">
        <v>9</v>
      </c>
      <c r="F127" s="205" t="s">
        <v>9</v>
      </c>
      <c r="G127" s="168" t="s">
        <v>225</v>
      </c>
      <c r="H127" s="171">
        <f>H14+H64+H74+H80+H92+H115</f>
        <v>6376.200000000001</v>
      </c>
      <c r="I127" s="172">
        <f>I14+I64+I92+I115+I80+I74</f>
        <v>6502.8</v>
      </c>
    </row>
    <row r="129" spans="1:8" ht="34.5" customHeight="1">
      <c r="A129" s="206"/>
      <c r="B129" s="206"/>
      <c r="H129" s="207"/>
    </row>
  </sheetData>
  <sheetProtection/>
  <mergeCells count="13">
    <mergeCell ref="A7:I7"/>
    <mergeCell ref="A10:A11"/>
    <mergeCell ref="B10:B11"/>
    <mergeCell ref="C10:C11"/>
    <mergeCell ref="D10:D11"/>
    <mergeCell ref="A2:I2"/>
    <mergeCell ref="A3:I3"/>
    <mergeCell ref="A4:I4"/>
    <mergeCell ref="A5:I5"/>
    <mergeCell ref="E10:E11"/>
    <mergeCell ref="F10:F11"/>
    <mergeCell ref="G10:H10"/>
    <mergeCell ref="I10:I11"/>
  </mergeCells>
  <printOptions/>
  <pageMargins left="0.1968503937007874" right="1.76" top="0.7480314960629921" bottom="0.7480314960629921" header="0.31496062992125984" footer="0.31496062992125984"/>
  <pageSetup horizontalDpi="600" verticalDpi="600" orientation="portrait" paperSize="9" scale="5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GT1</cp:lastModifiedBy>
  <cp:lastPrinted>2013-06-07T10:05:00Z</cp:lastPrinted>
  <dcterms:modified xsi:type="dcterms:W3CDTF">2013-06-07T10:16:39Z</dcterms:modified>
  <cp:category/>
  <cp:version/>
  <cp:contentType/>
  <cp:contentStatus/>
</cp:coreProperties>
</file>